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mc:AlternateContent xmlns:mc="http://schemas.openxmlformats.org/markup-compatibility/2006">
    <mc:Choice Requires="x15">
      <x15ac:absPath xmlns:x15ac="http://schemas.microsoft.com/office/spreadsheetml/2010/11/ac" url="https://liuonline.sharepoint.com/sites/Team_WASPEkonomi/Delade dokument/Redovisning/5. Instruktioner och mallar/WARA Mallar REK + IN KIND/"/>
    </mc:Choice>
  </mc:AlternateContent>
  <xr:revisionPtr revIDLastSave="2607" documentId="8_{9F7C1B54-5A15-42B7-95E1-D75F4409CD0B}" xr6:coauthVersionLast="47" xr6:coauthVersionMax="47" xr10:uidLastSave="{960AFFCF-583E-45AE-88BA-BF15368F285F}"/>
  <bookViews>
    <workbookView xWindow="28815" yWindow="0" windowWidth="28680" windowHeight="15585" activeTab="1" xr2:uid="{E115DCA3-DEAD-4030-AC30-DAA008D3DE9F}"/>
  </bookViews>
  <sheets>
    <sheet name="Total Req. &amp; In kind" sheetId="22" r:id="rId1"/>
    <sheet name="Tertial 1" sheetId="3" r:id="rId2"/>
    <sheet name="Tertial 2" sheetId="20" r:id="rId3"/>
    <sheet name="Tertial 3" sheetId="21" r:id="rId4"/>
    <sheet name="Requisition form T1" sheetId="5" r:id="rId5"/>
    <sheet name="Requisition form T2" sheetId="13" r:id="rId6"/>
    <sheet name="Requisition form T3" sheetId="14" r:id="rId7"/>
    <sheet name="DATA (DÖLJ)" sheetId="4" state="hidden" r:id="rId8"/>
  </sheets>
  <definedNames>
    <definedName name="ListaCAPITALTYPE">INDIRECT("CapitalTYPE[CAPITALTYPE]")</definedName>
    <definedName name="ListaCategory">INDIRECT("Category[CATEGORY]")</definedName>
    <definedName name="ListaChoose">INDIRECT("Choose[Choose]")</definedName>
    <definedName name="ListaEventTYPE">INDIRECT("EventTYPE[TYPE]")</definedName>
    <definedName name="ListaEXTINT">INDIRECT("EXTINT[EXT/INT]")</definedName>
    <definedName name="ListaFunding">INDIRECT("FUNDING[Funding]")</definedName>
    <definedName name="ListaMONTH">INDIRECT("MONTH[MONTH]")</definedName>
    <definedName name="ListaOPERATINGTYPE">INDIRECT("Operatingtype[OPERATINGTYPE]")</definedName>
    <definedName name="ListaOrganizations">INDIRECT("Organizations[Connected organizations]")</definedName>
    <definedName name="ListaORGTYPE">INDIRECT("ORGTYPE[ORGTYPE]")</definedName>
    <definedName name="ListaOtherCosts">INDIRECT("Othercosts[TYPE]")</definedName>
    <definedName name="ListaTERTIAL">INDIRECT("TERTIAL[TERTIAL]")</definedName>
    <definedName name="ListaUNI">INDIRECT("UNI[UNI]")</definedName>
    <definedName name="ManagementCoordination">'DATA (DÖLJ)'!$B$8:$B$11</definedName>
    <definedName name="ResearchInfrastructure">'DATA (DÖLJ)'!$B$15:$B$17</definedName>
  </definedNames>
  <calcPr calcId="191028"/>
  <pivotCaches>
    <pivotCache cacheId="105" r:id="rId9"/>
    <pivotCache cacheId="109" r:id="rId1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otal Req and In kind_4dc97b9f-f8b3-466b-9769-299a0fd818ec" name="Total Req and In kind" connection="Fråga - Total Req and In kind"/>
          <x15:modelTable id="Open Event_9c5970f2-2c6a-4f88-8ae9-18fe454d066d" name="Open Event" connection="Fråga - Open Event"/>
          <x15:modelTable id="PersonnelT1_6fd0f074-5fd3-4adf-8480-d09eaecbc56f" name="PersonnelT1" connection="Fråga - PersonnelT1"/>
          <x15:modelTable id="OperationsT1_5dbced08-e3c6-401d-ac46-71fc575ff6a6" name="OperationsT1" connection="Fråga - OperationsT1"/>
          <x15:modelTable id="PersonnelT2_a4f0b176-8196-4790-9176-ea3977fb09ef" name="PersonnelT2" connection="Fråga - PersonnelT2"/>
          <x15:modelTable id="OperationsT2_cc2916cf-d607-478f-81b7-e831ebc5f76a" name="OperationsT2" connection="Fråga - OperationsT2"/>
          <x15:modelTable id="PersonnelT3_bd89cd13-a624-40c9-bb7a-238a6ecff2f9" name="PersonnelT3" connection="Fråga - PersonnelT3"/>
          <x15:modelTable id="OperationsT3_0e0266b3-f67a-470a-a906-516bb84abdba" name="OperationsT3" connection="Fråga - OperationsT3"/>
          <x15:modelTable id="EVENTT1_6364fa7c-f93a-4ad6-990f-ef026be9bc5e" name="EVENTT1" connection="Fråga - EVENTT1"/>
          <x15:modelTable id="EVENTT2_c5017608-367a-4b9e-a0d2-a1c1515bae57" name="EVENTT2" connection="Fråga - EVENTT2"/>
          <x15:modelTable id="EVENTT3_9fea588a-4d7b-4131-95e8-64108bb7bfbf" name="EVENTT3" connection="Fråga - EVENTT3"/>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3" i="20" l="1"/>
  <c r="E93" i="21"/>
  <c r="B96" i="21"/>
  <c r="B96" i="20"/>
  <c r="G25" i="14"/>
  <c r="G24" i="14"/>
  <c r="G23" i="14"/>
  <c r="A25" i="14"/>
  <c r="F21" i="14"/>
  <c r="D6" i="14"/>
  <c r="G25" i="13"/>
  <c r="G24" i="13"/>
  <c r="A25" i="13"/>
  <c r="B3" i="21"/>
  <c r="G21" i="14" s="1"/>
  <c r="B3" i="20"/>
  <c r="G21" i="13" s="1"/>
  <c r="A3" i="21"/>
  <c r="A3" i="20"/>
  <c r="F21" i="13"/>
  <c r="D6" i="13"/>
  <c r="G21" i="5"/>
  <c r="A25" i="5"/>
  <c r="E85" i="21"/>
  <c r="D85" i="21"/>
  <c r="C85" i="21"/>
  <c r="F84" i="21"/>
  <c r="F83" i="21"/>
  <c r="F82" i="21"/>
  <c r="F85" i="21" s="1"/>
  <c r="F81" i="21"/>
  <c r="F80" i="21"/>
  <c r="F79" i="21"/>
  <c r="F78" i="21"/>
  <c r="F77" i="21"/>
  <c r="F76" i="21"/>
  <c r="F75" i="21"/>
  <c r="E68" i="21"/>
  <c r="D68" i="21"/>
  <c r="C68" i="21"/>
  <c r="B68" i="21"/>
  <c r="F67" i="21"/>
  <c r="F66" i="21"/>
  <c r="F65" i="21"/>
  <c r="F64" i="21"/>
  <c r="F63" i="21"/>
  <c r="F62" i="21"/>
  <c r="F61" i="21"/>
  <c r="F60" i="21"/>
  <c r="F59" i="21"/>
  <c r="F58" i="21"/>
  <c r="F57" i="21"/>
  <c r="F56" i="21"/>
  <c r="F55" i="21"/>
  <c r="F54" i="21"/>
  <c r="F53" i="21"/>
  <c r="F52" i="21"/>
  <c r="F51" i="21"/>
  <c r="F50" i="21"/>
  <c r="F49" i="21"/>
  <c r="F48" i="21"/>
  <c r="F47" i="21"/>
  <c r="F46" i="21"/>
  <c r="F45" i="21"/>
  <c r="F44" i="21"/>
  <c r="F43" i="21"/>
  <c r="F42" i="21"/>
  <c r="F41" i="21"/>
  <c r="F68" i="21" s="1"/>
  <c r="E31" i="21"/>
  <c r="C93" i="21" s="1"/>
  <c r="D31" i="21"/>
  <c r="C31" i="21"/>
  <c r="F30" i="21"/>
  <c r="F29" i="21"/>
  <c r="F28" i="21"/>
  <c r="F27" i="21"/>
  <c r="F26" i="21"/>
  <c r="F25" i="21"/>
  <c r="F24" i="21"/>
  <c r="F23" i="21"/>
  <c r="F22" i="21"/>
  <c r="F21" i="21"/>
  <c r="F20" i="21"/>
  <c r="F19" i="21"/>
  <c r="F18" i="21"/>
  <c r="F17" i="21"/>
  <c r="F16" i="21"/>
  <c r="F15" i="21"/>
  <c r="F14" i="21"/>
  <c r="F13" i="21"/>
  <c r="F12" i="21"/>
  <c r="F11" i="21"/>
  <c r="F31" i="21" s="1"/>
  <c r="E85" i="20"/>
  <c r="D85" i="20"/>
  <c r="C85" i="20"/>
  <c r="F84" i="20"/>
  <c r="F83" i="20"/>
  <c r="F82" i="20"/>
  <c r="F81" i="20"/>
  <c r="F80" i="20"/>
  <c r="F79" i="20"/>
  <c r="F78" i="20"/>
  <c r="F77" i="20"/>
  <c r="F76" i="20"/>
  <c r="F75" i="20"/>
  <c r="E68" i="20"/>
  <c r="D68" i="20"/>
  <c r="C68" i="20"/>
  <c r="B68" i="20"/>
  <c r="F67" i="20"/>
  <c r="F66" i="20"/>
  <c r="F65" i="20"/>
  <c r="F64" i="20"/>
  <c r="F63" i="20"/>
  <c r="F62" i="20"/>
  <c r="F61" i="20"/>
  <c r="F60" i="20"/>
  <c r="F59" i="20"/>
  <c r="F58" i="20"/>
  <c r="F57" i="20"/>
  <c r="F56" i="20"/>
  <c r="F55" i="20"/>
  <c r="F54" i="20"/>
  <c r="F53" i="20"/>
  <c r="F52" i="20"/>
  <c r="F51" i="20"/>
  <c r="F50" i="20"/>
  <c r="F49" i="20"/>
  <c r="F48" i="20"/>
  <c r="F47" i="20"/>
  <c r="F46" i="20"/>
  <c r="F45" i="20"/>
  <c r="F44" i="20"/>
  <c r="F43" i="20"/>
  <c r="F42" i="20"/>
  <c r="F41" i="20"/>
  <c r="F68" i="20" s="1"/>
  <c r="E31" i="20"/>
  <c r="D31" i="20"/>
  <c r="C31" i="20"/>
  <c r="F30" i="20"/>
  <c r="F29" i="20"/>
  <c r="F28" i="20"/>
  <c r="F27" i="20"/>
  <c r="F26" i="20"/>
  <c r="F25" i="20"/>
  <c r="F24" i="20"/>
  <c r="F23" i="20"/>
  <c r="F22" i="20"/>
  <c r="F21" i="20"/>
  <c r="F20" i="20"/>
  <c r="F19" i="20"/>
  <c r="F18" i="20"/>
  <c r="F17" i="20"/>
  <c r="F16" i="20"/>
  <c r="F15" i="20"/>
  <c r="F14" i="20"/>
  <c r="F13" i="20"/>
  <c r="F12" i="20"/>
  <c r="F11" i="20"/>
  <c r="F31" i="20" l="1"/>
  <c r="G23" i="13" s="1"/>
  <c r="C93" i="20"/>
  <c r="B93" i="21"/>
  <c r="F85" i="20"/>
  <c r="B93" i="20" l="1"/>
  <c r="B99" i="21" a="1"/>
  <c r="B99" i="21" s="1"/>
  <c r="D93" i="21"/>
  <c r="B99" i="20" a="1"/>
  <c r="B99" i="20" s="1"/>
  <c r="D93" i="20"/>
  <c r="D85" i="3" l="1"/>
  <c r="C85" i="3"/>
  <c r="F76" i="3"/>
  <c r="F77" i="3"/>
  <c r="F78" i="3"/>
  <c r="F79" i="3"/>
  <c r="F80" i="3"/>
  <c r="F81" i="3"/>
  <c r="F82" i="3"/>
  <c r="F83" i="3"/>
  <c r="F84" i="3"/>
  <c r="F75" i="3"/>
  <c r="F41" i="3"/>
  <c r="F42" i="3"/>
  <c r="F43" i="3"/>
  <c r="F58" i="3" l="1"/>
  <c r="F52" i="3"/>
  <c r="F53" i="3"/>
  <c r="F54" i="3"/>
  <c r="F55" i="3"/>
  <c r="F56" i="3"/>
  <c r="F57" i="3"/>
  <c r="F59" i="3"/>
  <c r="F60" i="3"/>
  <c r="F61" i="3"/>
  <c r="F62" i="3"/>
  <c r="F63" i="3"/>
  <c r="F64" i="3"/>
  <c r="F65" i="3"/>
  <c r="F44" i="3"/>
  <c r="F45" i="3"/>
  <c r="F46" i="3"/>
  <c r="F47" i="3"/>
  <c r="F48" i="3"/>
  <c r="F49" i="3"/>
  <c r="F50" i="3"/>
  <c r="F51" i="3"/>
  <c r="F66" i="3"/>
  <c r="F67" i="3"/>
  <c r="F11" i="3"/>
  <c r="E68" i="3"/>
  <c r="D68" i="3"/>
  <c r="C68" i="3"/>
  <c r="A32" i="14"/>
  <c r="A23" i="14"/>
  <c r="F6" i="14"/>
  <c r="D6" i="5"/>
  <c r="A32" i="13"/>
  <c r="A23" i="13"/>
  <c r="F6" i="13"/>
  <c r="C31" i="3"/>
  <c r="F6" i="5"/>
  <c r="A32" i="5"/>
  <c r="F21" i="5"/>
  <c r="A23" i="5"/>
  <c r="F12" i="3"/>
  <c r="F13" i="3"/>
  <c r="F14" i="3"/>
  <c r="F15" i="3"/>
  <c r="F16" i="3"/>
  <c r="F17" i="3"/>
  <c r="F18" i="3"/>
  <c r="F19" i="3"/>
  <c r="F20" i="3"/>
  <c r="F21" i="3"/>
  <c r="F22" i="3"/>
  <c r="F23" i="3"/>
  <c r="F24" i="3"/>
  <c r="F25" i="3"/>
  <c r="F26" i="3"/>
  <c r="F27" i="3"/>
  <c r="F28" i="3"/>
  <c r="F29" i="3"/>
  <c r="F30" i="3"/>
  <c r="E31" i="3"/>
  <c r="C93" i="3" l="1"/>
  <c r="F68" i="3"/>
  <c r="G24" i="5" s="1"/>
  <c r="B68" i="3"/>
  <c r="G30" i="14"/>
  <c r="G28" i="14" s="1"/>
  <c r="G30" i="13"/>
  <c r="G28" i="13" s="1"/>
  <c r="F85" i="3"/>
  <c r="F31" i="3"/>
  <c r="G23" i="5" s="1"/>
  <c r="D31" i="3"/>
  <c r="E85" i="3"/>
  <c r="G25" i="5" l="1"/>
  <c r="G30" i="5" s="1"/>
  <c r="G28" i="5" s="1"/>
  <c r="B96" i="3"/>
  <c r="B93" i="3"/>
  <c r="B99" i="3" l="1" a="1"/>
  <c r="B99" i="3" s="1"/>
  <c r="D93" i="3"/>
  <c r="E9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Madeleine Forsman</author>
  </authors>
  <commentList>
    <comment ref="K5" authorId="0" shapeId="0" xr:uid="{22CDCC63-AD25-4B4E-9DFB-E0F5D6B86267}">
      <text>
        <r>
          <rPr>
            <b/>
            <sz val="9"/>
            <color indexed="81"/>
            <rFont val="Tahoma"/>
            <family val="2"/>
          </rPr>
          <t>Madeleine Forsman:</t>
        </r>
        <r>
          <rPr>
            <sz val="9"/>
            <color indexed="81"/>
            <rFont val="Tahoma"/>
            <family val="2"/>
          </rPr>
          <t xml:space="preserve">
Print the form as PDF. Attach the requisition report.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Madeleine Forsman</author>
  </authors>
  <commentList>
    <comment ref="K5" authorId="0" shapeId="0" xr:uid="{AF11B6CE-E8BE-4EB6-8B19-B981C73C03AF}">
      <text>
        <r>
          <rPr>
            <b/>
            <sz val="9"/>
            <color indexed="81"/>
            <rFont val="Tahoma"/>
            <family val="2"/>
          </rPr>
          <t>Madeleine Forsman:</t>
        </r>
        <r>
          <rPr>
            <sz val="9"/>
            <color indexed="81"/>
            <rFont val="Tahoma"/>
            <family val="2"/>
          </rPr>
          <t xml:space="preserve">
Print the form as PDF. Attach the requisition report.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Madeleine Forsman</author>
  </authors>
  <commentList>
    <comment ref="K5" authorId="0" shapeId="0" xr:uid="{102F9F51-22B2-43E4-B7E9-008D4526D0A3}">
      <text>
        <r>
          <rPr>
            <b/>
            <sz val="9"/>
            <color indexed="81"/>
            <rFont val="Tahoma"/>
            <family val="2"/>
          </rPr>
          <t>Madeleine Forsman:</t>
        </r>
        <r>
          <rPr>
            <sz val="9"/>
            <color indexed="81"/>
            <rFont val="Tahoma"/>
            <family val="2"/>
          </rPr>
          <t xml:space="preserve">
Print the form as PDF. Attach the requisition report.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7E87F0B-FC36-4825-9C8E-E16C387D2A3A}" name="Fråga - EVENTT1" description="Anslutning till EVENTT1-frågan i arbetsboken." type="100" refreshedVersion="8" minRefreshableVersion="5">
    <extLst>
      <ext xmlns:x15="http://schemas.microsoft.com/office/spreadsheetml/2010/11/main" uri="{DE250136-89BD-433C-8126-D09CA5730AF9}">
        <x15:connection id="05ecd511-2c4e-4562-9ea8-8aa303377272">
          <x15:oledbPr connection="Provider=Microsoft.Mashup.OleDb.1;Data Source=$Workbook$;Location=EVENTT1;Extended Properties=&quot;&quot;">
            <x15:dbTables>
              <x15:dbTable name="EVENTT1"/>
            </x15:dbTables>
          </x15:oledbPr>
        </x15:connection>
      </ext>
    </extLst>
  </connection>
  <connection id="2" xr16:uid="{92C49CC8-0E2E-42D6-9B7B-F48915F2CFA0}" name="Fråga - EVENTT2" description="Anslutning till EVENTT2-frågan i arbetsboken." type="100" refreshedVersion="8" minRefreshableVersion="5">
    <extLst>
      <ext xmlns:x15="http://schemas.microsoft.com/office/spreadsheetml/2010/11/main" uri="{DE250136-89BD-433C-8126-D09CA5730AF9}">
        <x15:connection id="e793fdf3-40f1-4b8d-9b72-cfa770c73d3a">
          <x15:oledbPr connection="Provider=Microsoft.Mashup.OleDb.1;Data Source=$Workbook$;Location=EVENTT2;Extended Properties=&quot;&quot;">
            <x15:dbTables>
              <x15:dbTable name="EVENTT2"/>
            </x15:dbTables>
          </x15:oledbPr>
        </x15:connection>
      </ext>
    </extLst>
  </connection>
  <connection id="3" xr16:uid="{6FC4612E-20D6-4343-A4ED-E0E2614A1896}" name="Fråga - EVENTT3" description="Anslutning till EVENTT3-frågan i arbetsboken." type="100" refreshedVersion="8" minRefreshableVersion="5">
    <extLst>
      <ext xmlns:x15="http://schemas.microsoft.com/office/spreadsheetml/2010/11/main" uri="{DE250136-89BD-433C-8126-D09CA5730AF9}">
        <x15:connection id="e4aea9fa-5d6c-464d-9c15-b9bfc0744b23">
          <x15:oledbPr connection="Provider=Microsoft.Mashup.OleDb.1;Data Source=$Workbook$;Location=EVENTT3;Extended Properties=&quot;&quot;">
            <x15:dbTables>
              <x15:dbTable name="EVENTT3"/>
            </x15:dbTables>
          </x15:oledbPr>
        </x15:connection>
      </ext>
    </extLst>
  </connection>
  <connection id="4" xr16:uid="{59CF8E23-B234-4F89-B2DF-955A7A808F0C}" name="Fråga - Open Event" description="Anslutning till Open Event-frågan i arbetsboken." type="100" refreshedVersion="8" minRefreshableVersion="5">
    <extLst>
      <ext xmlns:x15="http://schemas.microsoft.com/office/spreadsheetml/2010/11/main" uri="{DE250136-89BD-433C-8126-D09CA5730AF9}">
        <x15:connection id="e0495e0f-aed4-4977-9c5b-fbc6e86de69f">
          <x15:oledbPr connection="Provider=Microsoft.Mashup.OleDb.1;Data Source=$Workbook$;Location=&quot;Open Event&quot;;Extended Properties=&quot;&quot;">
            <x15:dbTables>
              <x15:dbTable name="Open Event"/>
            </x15:dbTables>
          </x15:oledbPr>
        </x15:connection>
      </ext>
    </extLst>
  </connection>
  <connection id="5" xr16:uid="{D5C1CB42-6482-4198-9CAF-780691B27D7F}" name="Fråga - OperationsT1" description="Anslutning till OperationsT1-frågan i arbetsboken." type="100" refreshedVersion="8" minRefreshableVersion="5">
    <extLst>
      <ext xmlns:x15="http://schemas.microsoft.com/office/spreadsheetml/2010/11/main" uri="{DE250136-89BD-433C-8126-D09CA5730AF9}">
        <x15:connection id="3039500b-c670-4703-a194-6eb58fd617e4">
          <x15:oledbPr connection="Provider=Microsoft.Mashup.OleDb.1;Data Source=$Workbook$;Location=OperationsT1;Extended Properties=&quot;&quot;">
            <x15:dbTables>
              <x15:dbTable name="OperationsT1"/>
            </x15:dbTables>
          </x15:oledbPr>
        </x15:connection>
      </ext>
    </extLst>
  </connection>
  <connection id="6" xr16:uid="{83351730-41CA-4DEE-BAFE-D52497464665}" name="Fråga - OperationsT2" description="Anslutning till OperationsT2-frågan i arbetsboken." type="100" refreshedVersion="8" minRefreshableVersion="5">
    <extLst>
      <ext xmlns:x15="http://schemas.microsoft.com/office/spreadsheetml/2010/11/main" uri="{DE250136-89BD-433C-8126-D09CA5730AF9}">
        <x15:connection id="ed7160ba-2f28-43c9-9c13-e1e51a16b600">
          <x15:oledbPr connection="Provider=Microsoft.Mashup.OleDb.1;Data Source=$Workbook$;Location=OperationsT2;Extended Properties=&quot;&quot;">
            <x15:dbTables>
              <x15:dbTable name="OperationsT2"/>
            </x15:dbTables>
          </x15:oledbPr>
        </x15:connection>
      </ext>
    </extLst>
  </connection>
  <connection id="7" xr16:uid="{D09FF9AD-E459-45DA-814B-362FBE6E21B7}" name="Fråga - OperationsT3" description="Anslutning till OperationsT3-frågan i arbetsboken." type="100" refreshedVersion="8" minRefreshableVersion="5">
    <extLst>
      <ext xmlns:x15="http://schemas.microsoft.com/office/spreadsheetml/2010/11/main" uri="{DE250136-89BD-433C-8126-D09CA5730AF9}">
        <x15:connection id="72e4fb46-fea9-4fb3-b576-8a5e6b48126d">
          <x15:oledbPr connection="Provider=Microsoft.Mashup.OleDb.1;Data Source=$Workbook$;Location=OperationsT3;Extended Properties=&quot;&quot;">
            <x15:dbTables>
              <x15:dbTable name="OperationsT3"/>
            </x15:dbTables>
          </x15:oledbPr>
        </x15:connection>
      </ext>
    </extLst>
  </connection>
  <connection id="8" xr16:uid="{076E59CD-BE80-4939-81E2-D66FFCCB5C80}" name="Fråga - PersonnelT1" description="Anslutning till PersonnelT1-frågan i arbetsboken." type="100" refreshedVersion="8" minRefreshableVersion="5">
    <extLst>
      <ext xmlns:x15="http://schemas.microsoft.com/office/spreadsheetml/2010/11/main" uri="{DE250136-89BD-433C-8126-D09CA5730AF9}">
        <x15:connection id="d56134b2-9768-4279-b470-e67f1c58d3a1"/>
      </ext>
    </extLst>
  </connection>
  <connection id="9" xr16:uid="{D6567C20-EA2C-4635-B58C-9DB71E4715EE}" name="Fråga - PersonnelT2" description="Anslutning till PersonnelT2-frågan i arbetsboken." type="100" refreshedVersion="8" minRefreshableVersion="5">
    <extLst>
      <ext xmlns:x15="http://schemas.microsoft.com/office/spreadsheetml/2010/11/main" uri="{DE250136-89BD-433C-8126-D09CA5730AF9}">
        <x15:connection id="1bbc8465-60a6-4055-a98b-d0d76e3596e9"/>
      </ext>
    </extLst>
  </connection>
  <connection id="10" xr16:uid="{71FFC014-25CA-4345-83CC-3D017C420242}" name="Fråga - PersonnelT3" description="Anslutning till PersonnelT3-frågan i arbetsboken." type="100" refreshedVersion="8" minRefreshableVersion="5">
    <extLst>
      <ext xmlns:x15="http://schemas.microsoft.com/office/spreadsheetml/2010/11/main" uri="{DE250136-89BD-433C-8126-D09CA5730AF9}">
        <x15:connection id="46598b6e-97b8-4bbe-a8be-0db44b9fb716"/>
      </ext>
    </extLst>
  </connection>
  <connection id="11" xr16:uid="{31825F4C-8A09-4544-894D-F8F4F556D854}" name="Fråga - Total Req and In kind" description="Anslutning till Total Req and In kind-frågan i arbetsboken." type="100" refreshedVersion="8" minRefreshableVersion="5">
    <extLst>
      <ext xmlns:x15="http://schemas.microsoft.com/office/spreadsheetml/2010/11/main" uri="{DE250136-89BD-433C-8126-D09CA5730AF9}">
        <x15:connection id="3d070827-4bb1-47cb-8f97-668b10717edc"/>
      </ext>
    </extLst>
  </connection>
  <connection id="12" xr16:uid="{50496F3F-6E85-4EB4-9A12-2B913961FFDE}" keepAlive="1" name="ThisWorkbookDataModel" description="Datamodel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<sst xmlns="http://schemas.openxmlformats.org/spreadsheetml/2006/main" count="499" uniqueCount="154">
  <si>
    <t>Organization:</t>
  </si>
  <si>
    <t>WARA:</t>
  </si>
  <si>
    <t xml:space="preserve">WASP Requisition and In Kind includes a maximum of 35% OH of eligible direct personnel costs.
OH may not be applied to cost categories capital investments, operating expenses or Open Event.
</t>
  </si>
  <si>
    <t>NAME</t>
  </si>
  <si>
    <t>WARA XXXXXX</t>
  </si>
  <si>
    <t>Tertial</t>
  </si>
  <si>
    <t>2026 T1</t>
  </si>
  <si>
    <t>Personnel</t>
  </si>
  <si>
    <t>For salary costs to be approved, they must be actual, meaning that salaries have been paid out and recorded as salary expenses. Own work is calculated based on the actual salary cost including a maximum of 50 % social security contributions (LKP) and 35 % OH.</t>
  </si>
  <si>
    <t>Name</t>
  </si>
  <si>
    <t>Category</t>
  </si>
  <si>
    <t>Total hours</t>
  </si>
  <si>
    <t>Total cost incl. LKP &amp; 35% OH (SEK)</t>
  </si>
  <si>
    <t>IN KIND incl. 35% OH</t>
  </si>
  <si>
    <t>WASP Requisition</t>
  </si>
  <si>
    <t>Activity/ Alignment with WARA annual plan:</t>
  </si>
  <si>
    <t>&lt;Name&gt;</t>
  </si>
  <si>
    <t>Choose</t>
  </si>
  <si>
    <t>Summa</t>
  </si>
  <si>
    <t>Mgmt &amp; Coordination</t>
  </si>
  <si>
    <t>Use of infrastructure and equipment, including for example software. The cost is calculated only to the extent and for the period during which the infrastructure/equipment is used within the arena. The calculation basis for estimating the value must be reported.</t>
  </si>
  <si>
    <t>Capital investments (depreciable assets)</t>
  </si>
  <si>
    <t>Operating expenses (goods and services)</t>
  </si>
  <si>
    <t>Approved material and travel expenses include expenses that are necessary for the activity/assignment and that have been paid for by the company.</t>
  </si>
  <si>
    <r>
      <t xml:space="preserve">Utilization rate in WASP </t>
    </r>
    <r>
      <rPr>
        <sz val="12"/>
        <rFont val="Aptos Narrow"/>
        <family val="2"/>
        <scheme val="minor"/>
      </rPr>
      <t>%</t>
    </r>
  </si>
  <si>
    <t xml:space="preserve">Total cost in WASP </t>
  </si>
  <si>
    <t xml:space="preserve">Material </t>
  </si>
  <si>
    <r>
      <t>Travel</t>
    </r>
    <r>
      <rPr>
        <sz val="12"/>
        <rFont val="Aptos Narrow"/>
        <family val="2"/>
        <scheme val="minor"/>
      </rPr>
      <t xml:space="preserve"> </t>
    </r>
  </si>
  <si>
    <t>IN KIND</t>
  </si>
  <si>
    <t>Open Event</t>
  </si>
  <si>
    <t>Costs are covered by the extra 10% for external Open Events with broad reach.</t>
  </si>
  <si>
    <t>Type of event</t>
  </si>
  <si>
    <t>Date of event</t>
  </si>
  <si>
    <t>Material</t>
  </si>
  <si>
    <t>Travel</t>
  </si>
  <si>
    <t>&lt;Specify&gt;</t>
  </si>
  <si>
    <t>YYYY-MM-DD</t>
  </si>
  <si>
    <t>WASP financing</t>
  </si>
  <si>
    <t>Total Cost</t>
  </si>
  <si>
    <t>IN KIND %</t>
  </si>
  <si>
    <t>WASP Open Event</t>
  </si>
  <si>
    <t>WASP Total Requisition</t>
  </si>
  <si>
    <t>2026 T2</t>
  </si>
  <si>
    <t>2026 T3</t>
  </si>
  <si>
    <t>REKVISITION</t>
  </si>
  <si>
    <t>Datum:</t>
  </si>
  <si>
    <t xml:space="preserve">Fakturaadress: </t>
  </si>
  <si>
    <t>Rekvisition skickas till Fakturasupport via brev  samt digitalt till WARA projektledare för 
information och budgetuppföljning med kopia till economy@wasp-sweden.se och WARA@wasp-sweden.se</t>
  </si>
  <si>
    <t xml:space="preserve">Linköpings universitet </t>
  </si>
  <si>
    <t xml:space="preserve">Fakturasupport </t>
  </si>
  <si>
    <t>581 83 Linköping</t>
  </si>
  <si>
    <t>Referens:</t>
  </si>
  <si>
    <t>19021 WASP</t>
  </si>
  <si>
    <t>Beskrivning</t>
  </si>
  <si>
    <t>Moms 0 %</t>
  </si>
  <si>
    <t>Nettobelopp</t>
  </si>
  <si>
    <t>Rekvisition av medel för upparbetade kostnader gällande</t>
  </si>
  <si>
    <t>Operations</t>
  </si>
  <si>
    <t>Moms SEK</t>
  </si>
  <si>
    <t>ATT BETALA SEK</t>
  </si>
  <si>
    <t>Org. nr:</t>
  </si>
  <si>
    <t>Kontaktuppgifter:</t>
  </si>
  <si>
    <t>Bankuppgifter:</t>
  </si>
  <si>
    <t>Adress:</t>
  </si>
  <si>
    <t xml:space="preserve">      </t>
  </si>
  <si>
    <t xml:space="preserve">    </t>
  </si>
  <si>
    <t xml:space="preserve">   </t>
  </si>
  <si>
    <t>START HERE</t>
  </si>
  <si>
    <t>Events</t>
  </si>
  <si>
    <t>YEARS</t>
  </si>
  <si>
    <t>FUNDING</t>
  </si>
  <si>
    <t>WARA</t>
  </si>
  <si>
    <t>CATEGORY</t>
  </si>
  <si>
    <t>EXT/INT</t>
  </si>
  <si>
    <t>Year</t>
  </si>
  <si>
    <t>Funding</t>
  </si>
  <si>
    <t>WARA MEDICINE</t>
  </si>
  <si>
    <t>External</t>
  </si>
  <si>
    <t>Base</t>
  </si>
  <si>
    <t>WARA ML</t>
  </si>
  <si>
    <t>Research Infrastructure</t>
  </si>
  <si>
    <t>Internal</t>
  </si>
  <si>
    <t>Top Off</t>
  </si>
  <si>
    <t>WARA OPS</t>
  </si>
  <si>
    <t>WARA PS</t>
  </si>
  <si>
    <t>ManagementCoordination</t>
  </si>
  <si>
    <t>TYPE</t>
  </si>
  <si>
    <t>WARA ROBOTICS</t>
  </si>
  <si>
    <t>Administration</t>
  </si>
  <si>
    <t>ORGTYPE</t>
  </si>
  <si>
    <t>Management</t>
  </si>
  <si>
    <t>Scientific Advisor</t>
  </si>
  <si>
    <t>Company</t>
  </si>
  <si>
    <t>WARA leader</t>
  </si>
  <si>
    <t>University</t>
  </si>
  <si>
    <t>Publicly funded actor</t>
  </si>
  <si>
    <t>ResearchInfrastructure</t>
  </si>
  <si>
    <t>TERTIAL</t>
  </si>
  <si>
    <t>Research Engineer</t>
  </si>
  <si>
    <t>2025 T1</t>
  </si>
  <si>
    <t>UNI</t>
  </si>
  <si>
    <t>Technical Manager</t>
  </si>
  <si>
    <t>2025 T2</t>
  </si>
  <si>
    <t>UNI - At least three</t>
  </si>
  <si>
    <t>2025 T3</t>
  </si>
  <si>
    <t>CTH</t>
  </si>
  <si>
    <t>KTH</t>
  </si>
  <si>
    <t>Choose a category first</t>
  </si>
  <si>
    <t>MONTH</t>
  </si>
  <si>
    <t>LiU</t>
  </si>
  <si>
    <t>LTU</t>
  </si>
  <si>
    <t>January</t>
  </si>
  <si>
    <t>2027 T1</t>
  </si>
  <si>
    <t>LU</t>
  </si>
  <si>
    <t>February</t>
  </si>
  <si>
    <t>2027 T2</t>
  </si>
  <si>
    <t>UmU</t>
  </si>
  <si>
    <t>March</t>
  </si>
  <si>
    <t>2027 T3</t>
  </si>
  <si>
    <t>UU</t>
  </si>
  <si>
    <t>April</t>
  </si>
  <si>
    <t>2028 T1</t>
  </si>
  <si>
    <t>ÖrU</t>
  </si>
  <si>
    <t>May</t>
  </si>
  <si>
    <t>2028 T2</t>
  </si>
  <si>
    <t>June</t>
  </si>
  <si>
    <t>2028 T3</t>
  </si>
  <si>
    <t>July</t>
  </si>
  <si>
    <t>2029 T1</t>
  </si>
  <si>
    <t>August</t>
  </si>
  <si>
    <t>2029 T2</t>
  </si>
  <si>
    <t>September</t>
  </si>
  <si>
    <t>2029 T3</t>
  </si>
  <si>
    <t>October</t>
  </si>
  <si>
    <t>2030 T1</t>
  </si>
  <si>
    <t>November</t>
  </si>
  <si>
    <t>2030 T2</t>
  </si>
  <si>
    <t>December</t>
  </si>
  <si>
    <t>2030 T3</t>
  </si>
  <si>
    <t>T1</t>
  </si>
  <si>
    <t>T2</t>
  </si>
  <si>
    <t>T3</t>
  </si>
  <si>
    <t>Totalsumma</t>
  </si>
  <si>
    <t xml:space="preserve"> WASP Requisition</t>
  </si>
  <si>
    <t xml:space="preserve"> IN KIND</t>
  </si>
  <si>
    <t>% In Kind</t>
  </si>
  <si>
    <t>T1 Summa</t>
  </si>
  <si>
    <t>T2 Summa</t>
  </si>
  <si>
    <t>T3 Summa</t>
  </si>
  <si>
    <t>Operations and Depreciation</t>
  </si>
  <si>
    <t>OPEN EVENT</t>
  </si>
  <si>
    <t>TOTAL</t>
  </si>
  <si>
    <t>Min. 50%</t>
  </si>
  <si>
    <r>
      <t xml:space="preserve">Right‑click on the pivot table and select </t>
    </r>
    <r>
      <rPr>
        <i/>
        <sz val="14"/>
        <color theme="1"/>
        <rFont val="Segoe UI"/>
        <family val="2"/>
      </rPr>
      <t>Refresh</t>
    </r>
    <r>
      <rPr>
        <sz val="14"/>
        <color theme="1"/>
        <rFont val="Segoe UI"/>
        <family val="2"/>
      </rPr>
      <t xml:space="preserve"> to update with the latest amounts.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</si>
</sst>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_ ;[Red]\-#,##0\ "/>
    <numFmt numFmtId="165" formatCode="#,##0.00_ ;[Red]\-#,##0.00\ "/>
    <numFmt numFmtId="166" formatCode="#,##0\ &quot;kr&quot;"/>
    <numFmt numFmtId="167" formatCode="_-* #,##0_-;\-* #,##0_-;_-* &quot;-&quot;??_-;_-@_-"/>
  </numFmts>
  <fonts count="24" x14ac:knownFonts="1">
    <font>
      <sz val="11"/>
      <color theme="1"/>
      <name val="Aptos Narrow"/>
      <family val="2"/>
      <scheme val="minor"/>
    </font>
    <font>
      <sz val="11"/>
      <color theme="1"/>
      <name val="Aptos Narrow"/>
      <family val="2"/>
      <scheme val="minor"/>
    </font>
    <font>
      <b/>
      <sz val="11"/>
      <color theme="1"/>
      <name val="Aptos Narrow"/>
      <family val="2"/>
      <scheme val="minor"/>
    </font>
    <font>
      <b/>
      <sz val="11"/>
      <color rgb="FFFF0000"/>
      <name val="Aptos Narrow"/>
      <family val="2"/>
      <scheme val="minor"/>
    </font>
    <font>
      <b/>
      <sz val="14"/>
      <color theme="1"/>
      <name val="Aptos Narrow"/>
      <family val="2"/>
      <scheme val="minor"/>
    </font>
    <font>
      <b/>
      <sz val="16"/>
      <color theme="1"/>
      <name val="Aptos Narrow"/>
      <family val="2"/>
      <scheme val="minor"/>
    </font>
    <font>
      <b/>
      <sz val="18"/>
      <color theme="1"/>
      <name val="Aptos Narrow"/>
      <family val="2"/>
      <scheme val="minor"/>
    </font>
    <font>
      <sz val="11"/>
      <name val="Aptos Narrow"/>
      <family val="2"/>
      <scheme val="minor"/>
    </font>
    <font>
      <b/>
      <sz val="11"/>
      <color theme="1"/>
      <name val="Calibri"/>
      <family val="2"/>
    </font>
    <font>
      <sz val="11"/>
      <color theme="1"/>
      <name val="Calibri"/>
      <family val="2"/>
    </font>
    <font>
      <b/>
      <sz val="12"/>
      <color theme="1"/>
      <name val="Calibri"/>
      <family val="2"/>
    </font>
    <font>
      <sz val="12"/>
      <color theme="1"/>
      <name val="Calibri"/>
      <family val="2"/>
    </font>
    <font>
      <sz val="8"/>
      <name val="Aptos Narrow"/>
      <family val="2"/>
      <scheme val="minor"/>
    </font>
    <font>
      <sz val="12"/>
      <color theme="1"/>
      <name val="Aptos Narrow"/>
      <family val="2"/>
      <scheme val="minor"/>
    </font>
    <font>
      <sz val="14"/>
      <color theme="1"/>
      <name val="Aptos Narrow"/>
      <family val="2"/>
      <scheme val="minor"/>
    </font>
    <font>
      <b/>
      <sz val="16"/>
      <color rgb="FFFF0000"/>
      <name val="Aptos Narrow"/>
      <family val="2"/>
      <scheme val="minor"/>
    </font>
    <font>
      <b/>
      <sz val="12"/>
      <name val="Aptos Narrow"/>
      <family val="2"/>
      <scheme val="minor"/>
    </font>
    <font>
      <sz val="12"/>
      <name val="Aptos Narrow"/>
      <family val="2"/>
      <scheme val="minor"/>
    </font>
    <font>
      <sz val="9"/>
      <color indexed="81"/>
      <name val="Tahoma"/>
      <family val="2"/>
    </font>
    <font>
      <b/>
      <sz val="9"/>
      <color indexed="81"/>
      <name val="Tahoma"/>
      <family val="2"/>
    </font>
    <font>
      <b/>
      <sz val="14"/>
      <name val="Aptos Narrow"/>
      <family val="2"/>
      <scheme val="minor"/>
    </font>
    <font>
      <sz val="11"/>
      <color rgb="FFFF0000"/>
      <name val="Aptos Narrow"/>
      <family val="2"/>
      <scheme val="minor"/>
    </font>
    <font>
      <sz val="14"/>
      <color theme="1"/>
      <name val="Segoe UI"/>
      <family val="2"/>
    </font>
    <font>
      <i/>
      <sz val="14"/>
      <color theme="1"/>
      <name val="Segoe UI"/>
      <family val="2"/>
    </font>
  </fonts>
  <fills count="13">
    <fill>
      <patternFill patternType="none"/>
    </fill>
    <fill>
      <patternFill patternType="gray125"/>
    </fill>
    <fill>
      <patternFill patternType="solid">
        <fgColor theme="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theme="5" tint="0.79998168889431442"/>
        <bgColor indexed="64"/>
      </patternFill>
    </fill>
  </fills>
  <borders count="37">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theme="1"/>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medium">
        <color indexed="64"/>
      </top>
      <bottom/>
      <diagonal/>
    </border>
    <border>
      <left style="thin">
        <color indexed="64"/>
      </left>
      <right style="medium">
        <color indexed="64"/>
      </right>
      <top style="double">
        <color indexed="64"/>
      </top>
      <bottom/>
      <diagonal/>
    </border>
  </borders>
  <cellStyleXfs count="3">
    <xf numFmtId="0" fontId="0" fillId="0" borderId="0"/>
    <xf numFmtId="9" fontId="1" fillId="0" borderId="0" applyFont="0" applyFill="0" applyBorder="0" applyAlignment="0" applyProtection="0"/>
    <xf numFmtId="43" fontId="1" fillId="0" borderId="0" applyFont="0" applyFill="0" applyBorder="0" applyAlignment="0" applyProtection="0"/>
  </cellStyleXfs>
  <cellXfs count="112">
    <xf numFmtId="0" fontId="0" fillId="0" borderId="0" xfId="0"/>
    <xf numFmtId="0" fontId="2" fillId="0" borderId="0" xfId="0" applyFont="1"/>
    <xf numFmtId="0" fontId="6" fillId="0" borderId="0" xfId="0" applyFont="1"/>
    <xf numFmtId="0" fontId="0" fillId="0" borderId="0" xfId="0" applyAlignment="1">
      <alignment wrapText="1"/>
    </xf>
    <xf numFmtId="0" fontId="2" fillId="3" borderId="0" xfId="0" applyFont="1" applyFill="1"/>
    <xf numFmtId="0" fontId="1" fillId="0" borderId="0" xfId="0" applyFont="1"/>
    <xf numFmtId="0" fontId="7" fillId="0" borderId="0" xfId="0" applyFont="1"/>
    <xf numFmtId="0" fontId="8" fillId="0" borderId="0" xfId="0" applyFont="1"/>
    <xf numFmtId="0" fontId="9" fillId="0" borderId="0" xfId="0" applyFont="1"/>
    <xf numFmtId="0" fontId="1" fillId="0" borderId="1" xfId="0" applyFont="1" applyBorder="1"/>
    <xf numFmtId="0" fontId="0" fillId="0" borderId="10" xfId="0" applyBorder="1"/>
    <xf numFmtId="0" fontId="10" fillId="0" borderId="0" xfId="0" applyFont="1" applyAlignment="1">
      <alignment wrapText="1"/>
    </xf>
    <xf numFmtId="0" fontId="11" fillId="0" borderId="0" xfId="0" applyFont="1"/>
    <xf numFmtId="0" fontId="11" fillId="0" borderId="0" xfId="0" applyFont="1" applyAlignment="1">
      <alignment wrapText="1"/>
    </xf>
    <xf numFmtId="164" fontId="0" fillId="0" borderId="0" xfId="0" applyNumberFormat="1"/>
    <xf numFmtId="0" fontId="2" fillId="0" borderId="13" xfId="0" applyFont="1" applyBorder="1"/>
    <xf numFmtId="165" fontId="0" fillId="0" borderId="0" xfId="0" applyNumberFormat="1"/>
    <xf numFmtId="0" fontId="2" fillId="0" borderId="13" xfId="0" applyFont="1" applyBorder="1" applyAlignment="1">
      <alignment horizontal="right"/>
    </xf>
    <xf numFmtId="0" fontId="0" fillId="0" borderId="0" xfId="0" applyAlignment="1">
      <alignment horizontal="right"/>
    </xf>
    <xf numFmtId="0" fontId="0" fillId="6" borderId="0" xfId="0" applyFill="1"/>
    <xf numFmtId="14" fontId="0" fillId="0" borderId="0" xfId="0" applyNumberFormat="1" applyAlignment="1">
      <alignment horizontal="left"/>
    </xf>
    <xf numFmtId="0" fontId="2" fillId="0" borderId="10" xfId="0" applyFont="1" applyBorder="1"/>
    <xf numFmtId="0" fontId="0" fillId="6" borderId="0" xfId="0" applyFill="1" applyProtection="1">
      <protection locked="0"/>
    </xf>
    <xf numFmtId="0" fontId="3" fillId="6" borderId="0" xfId="0" applyFont="1" applyFill="1" applyProtection="1">
      <protection locked="0"/>
    </xf>
    <xf numFmtId="0" fontId="15" fillId="6" borderId="0" xfId="0" applyFont="1" applyFill="1" applyProtection="1">
      <protection locked="0"/>
    </xf>
    <xf numFmtId="0" fontId="13" fillId="6" borderId="2" xfId="0" applyFont="1" applyFill="1" applyBorder="1" applyProtection="1">
      <protection locked="0"/>
    </xf>
    <xf numFmtId="0" fontId="0" fillId="0" borderId="7" xfId="0" applyBorder="1" applyProtection="1">
      <protection locked="0"/>
    </xf>
    <xf numFmtId="0" fontId="0" fillId="0" borderId="12" xfId="0" applyBorder="1" applyProtection="1">
      <protection locked="0"/>
    </xf>
    <xf numFmtId="3" fontId="0" fillId="0" borderId="7" xfId="0" applyNumberFormat="1" applyBorder="1" applyProtection="1">
      <protection locked="0"/>
    </xf>
    <xf numFmtId="164" fontId="0" fillId="0" borderId="7" xfId="0" applyNumberFormat="1" applyBorder="1" applyProtection="1">
      <protection locked="0"/>
    </xf>
    <xf numFmtId="3" fontId="0" fillId="0" borderId="11" xfId="0" applyNumberFormat="1" applyBorder="1" applyProtection="1">
      <protection locked="0"/>
    </xf>
    <xf numFmtId="164" fontId="0" fillId="0" borderId="12" xfId="0" applyNumberFormat="1" applyBorder="1" applyProtection="1">
      <protection locked="0"/>
    </xf>
    <xf numFmtId="14" fontId="0" fillId="0" borderId="2" xfId="0" applyNumberFormat="1" applyBorder="1" applyProtection="1">
      <protection locked="0"/>
    </xf>
    <xf numFmtId="3" fontId="0" fillId="0" borderId="2" xfId="0" applyNumberFormat="1" applyBorder="1" applyProtection="1">
      <protection locked="0"/>
    </xf>
    <xf numFmtId="0" fontId="0" fillId="0" borderId="11" xfId="0" applyBorder="1" applyProtection="1">
      <protection locked="0"/>
    </xf>
    <xf numFmtId="14" fontId="0" fillId="0" borderId="11" xfId="0" applyNumberFormat="1" applyBorder="1" applyProtection="1">
      <protection locked="0"/>
    </xf>
    <xf numFmtId="0" fontId="13" fillId="9" borderId="2" xfId="0" applyFont="1" applyFill="1" applyBorder="1" applyProtection="1">
      <protection locked="0"/>
    </xf>
    <xf numFmtId="0" fontId="0" fillId="0" borderId="0" xfId="0" applyAlignment="1">
      <alignment horizontal="left" wrapText="1"/>
    </xf>
    <xf numFmtId="0" fontId="16" fillId="4" borderId="24" xfId="0" applyFont="1" applyFill="1" applyBorder="1" applyAlignment="1">
      <alignment wrapText="1"/>
    </xf>
    <xf numFmtId="0" fontId="16" fillId="10" borderId="25" xfId="0" applyFont="1" applyFill="1" applyBorder="1" applyAlignment="1">
      <alignment wrapText="1"/>
    </xf>
    <xf numFmtId="0" fontId="20" fillId="5" borderId="14" xfId="0" applyFont="1" applyFill="1" applyBorder="1" applyAlignment="1">
      <alignment wrapText="1"/>
    </xf>
    <xf numFmtId="0" fontId="16" fillId="4" borderId="19" xfId="0" applyFont="1" applyFill="1" applyBorder="1"/>
    <xf numFmtId="0" fontId="20" fillId="8" borderId="2" xfId="0" applyFont="1" applyFill="1" applyBorder="1"/>
    <xf numFmtId="166" fontId="14" fillId="0" borderId="2" xfId="0" applyNumberFormat="1" applyFont="1" applyBorder="1" applyAlignment="1">
      <alignment wrapText="1"/>
    </xf>
    <xf numFmtId="166" fontId="14" fillId="0" borderId="2" xfId="0" applyNumberFormat="1" applyFont="1" applyBorder="1"/>
    <xf numFmtId="10" fontId="14" fillId="0" borderId="2" xfId="1" applyNumberFormat="1" applyFont="1" applyBorder="1" applyProtection="1"/>
    <xf numFmtId="0" fontId="16" fillId="4" borderId="6" xfId="0" applyFont="1" applyFill="1" applyBorder="1" applyAlignment="1">
      <alignment wrapText="1"/>
    </xf>
    <xf numFmtId="0" fontId="16" fillId="4" borderId="29" xfId="0" applyFont="1" applyFill="1" applyBorder="1" applyAlignment="1">
      <alignment wrapText="1"/>
    </xf>
    <xf numFmtId="0" fontId="16" fillId="4" borderId="31" xfId="0" applyFont="1" applyFill="1" applyBorder="1" applyAlignment="1">
      <alignment wrapText="1"/>
    </xf>
    <xf numFmtId="0" fontId="0" fillId="0" borderId="0" xfId="0" applyAlignment="1" applyProtection="1">
      <alignment horizontal="left"/>
      <protection locked="0"/>
    </xf>
    <xf numFmtId="0" fontId="20" fillId="11" borderId="14" xfId="0" applyFont="1" applyFill="1" applyBorder="1" applyAlignment="1">
      <alignment wrapText="1"/>
    </xf>
    <xf numFmtId="3" fontId="0" fillId="0" borderId="0" xfId="0" applyNumberFormat="1" applyAlignment="1" applyProtection="1">
      <alignment horizontal="left"/>
      <protection locked="0"/>
    </xf>
    <xf numFmtId="0" fontId="0" fillId="0" borderId="13" xfId="0" applyBorder="1" applyAlignment="1" applyProtection="1">
      <alignment horizontal="left"/>
      <protection locked="0"/>
    </xf>
    <xf numFmtId="0" fontId="0" fillId="0" borderId="33" xfId="0" applyBorder="1" applyAlignment="1" applyProtection="1">
      <alignment horizontal="left"/>
      <protection locked="0"/>
    </xf>
    <xf numFmtId="0" fontId="4" fillId="0" borderId="2" xfId="0" applyFont="1" applyBorder="1"/>
    <xf numFmtId="0" fontId="5" fillId="5" borderId="14" xfId="0" applyFont="1" applyFill="1" applyBorder="1"/>
    <xf numFmtId="0" fontId="16" fillId="4" borderId="3" xfId="0" applyFont="1" applyFill="1" applyBorder="1"/>
    <xf numFmtId="0" fontId="16" fillId="4" borderId="3" xfId="0" applyFont="1" applyFill="1" applyBorder="1" applyAlignment="1">
      <alignment wrapText="1"/>
    </xf>
    <xf numFmtId="164" fontId="0" fillId="7" borderId="32" xfId="0" applyNumberFormat="1" applyFill="1" applyBorder="1"/>
    <xf numFmtId="164" fontId="0" fillId="7" borderId="34" xfId="0" applyNumberFormat="1" applyFill="1" applyBorder="1"/>
    <xf numFmtId="0" fontId="0" fillId="0" borderId="5" xfId="0" applyBorder="1"/>
    <xf numFmtId="3" fontId="0" fillId="0" borderId="5" xfId="0" applyNumberFormat="1" applyBorder="1"/>
    <xf numFmtId="164" fontId="0" fillId="0" borderId="5" xfId="0" applyNumberFormat="1" applyBorder="1"/>
    <xf numFmtId="164" fontId="0" fillId="7" borderId="27" xfId="0" applyNumberFormat="1" applyFill="1" applyBorder="1"/>
    <xf numFmtId="9" fontId="0" fillId="0" borderId="0" xfId="1" applyFont="1" applyProtection="1"/>
    <xf numFmtId="0" fontId="5" fillId="5" borderId="22" xfId="0" applyFont="1" applyFill="1" applyBorder="1" applyAlignment="1">
      <alignment wrapText="1"/>
    </xf>
    <xf numFmtId="0" fontId="5" fillId="5" borderId="23" xfId="0" applyFont="1" applyFill="1" applyBorder="1" applyAlignment="1">
      <alignment wrapText="1"/>
    </xf>
    <xf numFmtId="9" fontId="0" fillId="0" borderId="20" xfId="0" applyNumberFormat="1" applyBorder="1"/>
    <xf numFmtId="164" fontId="0" fillId="0" borderId="30" xfId="0" applyNumberFormat="1" applyBorder="1"/>
    <xf numFmtId="164" fontId="0" fillId="0" borderId="21" xfId="0" applyNumberFormat="1" applyBorder="1"/>
    <xf numFmtId="164" fontId="0" fillId="0" borderId="27" xfId="0" applyNumberFormat="1" applyBorder="1"/>
    <xf numFmtId="0" fontId="21" fillId="0" borderId="0" xfId="0" applyFont="1"/>
    <xf numFmtId="0" fontId="5" fillId="11" borderId="35" xfId="0" applyFont="1" applyFill="1" applyBorder="1"/>
    <xf numFmtId="0" fontId="16" fillId="4" borderId="0" xfId="0" applyFont="1" applyFill="1"/>
    <xf numFmtId="0" fontId="16" fillId="4" borderId="4" xfId="0" applyFont="1" applyFill="1" applyBorder="1" applyAlignment="1">
      <alignment wrapText="1"/>
    </xf>
    <xf numFmtId="3" fontId="0" fillId="12" borderId="26" xfId="0" applyNumberFormat="1" applyFill="1" applyBorder="1"/>
    <xf numFmtId="0" fontId="0" fillId="2" borderId="0" xfId="0" applyFill="1"/>
    <xf numFmtId="0" fontId="0" fillId="2" borderId="8" xfId="0" applyFill="1" applyBorder="1"/>
    <xf numFmtId="3" fontId="0" fillId="0" borderId="36" xfId="0" applyNumberFormat="1" applyBorder="1"/>
    <xf numFmtId="3" fontId="0" fillId="12" borderId="27" xfId="0" applyNumberFormat="1" applyFill="1" applyBorder="1"/>
    <xf numFmtId="9" fontId="0" fillId="0" borderId="15" xfId="1" applyFont="1" applyBorder="1" applyProtection="1">
      <protection locked="0"/>
    </xf>
    <xf numFmtId="164" fontId="0" fillId="0" borderId="28" xfId="0" applyNumberFormat="1" applyBorder="1" applyProtection="1">
      <protection locked="0"/>
    </xf>
    <xf numFmtId="164" fontId="0" fillId="0" borderId="0" xfId="0" applyNumberFormat="1" applyProtection="1">
      <protection locked="0"/>
    </xf>
    <xf numFmtId="164" fontId="0" fillId="0" borderId="26" xfId="0" applyNumberFormat="1" applyBorder="1" applyProtection="1">
      <protection locked="0"/>
    </xf>
    <xf numFmtId="3" fontId="0" fillId="0" borderId="0" xfId="0" applyNumberFormat="1"/>
    <xf numFmtId="10" fontId="0" fillId="0" borderId="0" xfId="0" applyNumberFormat="1"/>
    <xf numFmtId="3" fontId="0" fillId="0" borderId="0" xfId="0" applyNumberFormat="1" applyProtection="1">
      <protection locked="0"/>
    </xf>
    <xf numFmtId="3" fontId="0" fillId="0" borderId="8" xfId="0" applyNumberFormat="1" applyBorder="1" applyProtection="1">
      <protection locked="0"/>
    </xf>
    <xf numFmtId="3" fontId="0" fillId="2" borderId="8" xfId="0" applyNumberFormat="1" applyFill="1" applyBorder="1"/>
    <xf numFmtId="0" fontId="0" fillId="0" borderId="0" xfId="0" pivotButton="1"/>
    <xf numFmtId="167" fontId="0" fillId="0" borderId="0" xfId="2" applyNumberFormat="1" applyFont="1"/>
    <xf numFmtId="0" fontId="4" fillId="0" borderId="0" xfId="0" applyFont="1"/>
    <xf numFmtId="0" fontId="22" fillId="12" borderId="0" xfId="0" applyFont="1" applyFill="1" applyAlignment="1">
      <alignment vertical="center"/>
    </xf>
    <xf numFmtId="0" fontId="0" fillId="12" borderId="0" xfId="0" applyFill="1"/>
    <xf numFmtId="0" fontId="5" fillId="5" borderId="22" xfId="0" applyFont="1" applyFill="1" applyBorder="1" applyAlignment="1">
      <alignment horizontal="left" wrapText="1"/>
    </xf>
    <xf numFmtId="0" fontId="5" fillId="5" borderId="23" xfId="0" applyFont="1" applyFill="1" applyBorder="1" applyAlignment="1">
      <alignment horizontal="left" wrapText="1"/>
    </xf>
    <xf numFmtId="0" fontId="0" fillId="0" borderId="15" xfId="0" applyBorder="1" applyAlignment="1">
      <alignment horizontal="left" wrapText="1"/>
    </xf>
    <xf numFmtId="0" fontId="0" fillId="0" borderId="0" xfId="0" applyAlignment="1">
      <alignment horizontal="left" wrapText="1"/>
    </xf>
    <xf numFmtId="0" fontId="17" fillId="0" borderId="16" xfId="0" applyFont="1" applyBorder="1" applyAlignment="1">
      <alignment horizontal="left" vertical="top" wrapText="1"/>
    </xf>
    <xf numFmtId="0" fontId="17" fillId="0" borderId="17" xfId="0" applyFont="1" applyBorder="1" applyAlignment="1">
      <alignment horizontal="left" vertical="top" wrapText="1"/>
    </xf>
    <xf numFmtId="0" fontId="17" fillId="0" borderId="18" xfId="0" applyFont="1" applyBorder="1" applyAlignment="1">
      <alignment horizontal="left" vertical="top" wrapText="1"/>
    </xf>
    <xf numFmtId="0" fontId="17" fillId="0" borderId="8" xfId="0" applyFont="1" applyBorder="1" applyAlignment="1">
      <alignment horizontal="left" vertical="top" wrapText="1"/>
    </xf>
    <xf numFmtId="0" fontId="17" fillId="0" borderId="0" xfId="0" applyFont="1" applyAlignment="1">
      <alignment horizontal="left" vertical="top" wrapText="1"/>
    </xf>
    <xf numFmtId="0" fontId="17" fillId="0" borderId="9" xfId="0" applyFont="1" applyBorder="1" applyAlignment="1">
      <alignment horizontal="left" vertical="top" wrapText="1"/>
    </xf>
    <xf numFmtId="0" fontId="17" fillId="0" borderId="5" xfId="0" applyFont="1" applyBorder="1" applyAlignment="1">
      <alignment horizontal="left" vertical="top" wrapText="1"/>
    </xf>
    <xf numFmtId="0" fontId="17" fillId="0" borderId="10" xfId="0" applyFont="1" applyBorder="1" applyAlignment="1">
      <alignment horizontal="left" vertical="top" wrapText="1"/>
    </xf>
    <xf numFmtId="0" fontId="17" fillId="0" borderId="3" xfId="0" applyFont="1" applyBorder="1" applyAlignment="1">
      <alignment horizontal="left" vertical="top" wrapText="1"/>
    </xf>
    <xf numFmtId="0" fontId="0" fillId="0" borderId="21" xfId="0" applyBorder="1" applyAlignment="1">
      <alignment horizontal="left" wrapText="1"/>
    </xf>
    <xf numFmtId="0" fontId="0" fillId="0" borderId="20" xfId="0" applyBorder="1" applyAlignment="1">
      <alignment horizontal="left" wrapText="1"/>
    </xf>
    <xf numFmtId="165" fontId="0" fillId="0" borderId="0" xfId="0" applyNumberFormat="1" applyAlignment="1">
      <alignment horizontal="right"/>
    </xf>
    <xf numFmtId="165" fontId="0" fillId="0" borderId="10" xfId="0" applyNumberFormat="1" applyBorder="1" applyAlignment="1">
      <alignment horizontal="right"/>
    </xf>
    <xf numFmtId="165" fontId="2" fillId="0" borderId="13" xfId="0" applyNumberFormat="1" applyFont="1" applyBorder="1" applyAlignment="1">
      <alignment horizontal="right"/>
    </xf>
  </cellXfs>
  <cellStyles count="3">
    <cellStyle name="Normal" xfId="0" builtinId="0"/>
    <cellStyle name="Procent" xfId="1" builtinId="5"/>
    <cellStyle name="Tusental" xfId="2" builtinId="3"/>
  </cellStyles>
  <dxfs count="217">
    <dxf>
      <border diagonalUp="0" diagonalDown="0" outline="0">
        <left/>
        <right/>
        <top/>
        <bottom style="thin">
          <color indexed="64"/>
        </bottom>
      </border>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dxf>
    <dxf>
      <numFmt numFmtId="164" formatCode="#,##0_ ;[Red]\-#,##0\ "/>
      <border diagonalUp="0" diagonalDown="0" outline="0">
        <left style="thin">
          <color indexed="64"/>
        </left>
        <right/>
        <top/>
        <bottom style="thin">
          <color indexed="64"/>
        </bottom>
      </border>
    </dxf>
    <dxf>
      <numFmt numFmtId="164" formatCode="#,##0_ ;[Red]\-#,##0\ "/>
      <border diagonalUp="0" diagonalDown="0" outline="0">
        <left style="thin">
          <color indexed="64"/>
        </left>
        <right/>
        <top/>
        <bottom style="thin">
          <color indexed="64"/>
        </bottom>
      </border>
    </dxf>
    <dxf>
      <numFmt numFmtId="3" formatCode="#,##0"/>
      <border diagonalUp="0" diagonalDown="0" outline="0">
        <left style="thin">
          <color indexed="64"/>
        </left>
        <right/>
        <top/>
        <bottom style="thin">
          <color indexed="64"/>
        </bottom>
      </border>
    </dxf>
    <dxf>
      <border diagonalUp="0" diagonalDown="0" outline="0">
        <left style="thin">
          <color indexed="64"/>
        </left>
        <right/>
        <top/>
        <bottom style="thin">
          <color indexed="64"/>
        </bottom>
      </border>
    </dxf>
    <dxf>
      <border diagonalUp="0" diagonalDown="0" outline="0">
        <left style="thin">
          <color indexed="64"/>
        </left>
        <right/>
        <top/>
        <bottom style="thin">
          <color indexed="64"/>
        </bottom>
      </border>
    </dxf>
    <dxf>
      <numFmt numFmtId="3" formatCode="#,##0"/>
    </dxf>
    <dxf>
      <numFmt numFmtId="168" formatCode="0.0%"/>
    </dxf>
    <dxf>
      <numFmt numFmtId="14" formatCode="0.00%"/>
    </dxf>
    <dxf>
      <font>
        <b val="0"/>
        <i val="0"/>
        <strike val="0"/>
        <condense val="0"/>
        <extend val="0"/>
        <outline val="0"/>
        <shadow val="0"/>
        <u val="none"/>
        <vertAlign val="baseline"/>
        <sz val="12"/>
        <color theme="1"/>
        <name val="Calibri"/>
        <family val="2"/>
        <scheme val="none"/>
      </font>
    </dxf>
    <dxf>
      <font>
        <b val="0"/>
        <i val="0"/>
        <strike val="0"/>
        <condense val="0"/>
        <extend val="0"/>
        <outline val="0"/>
        <shadow val="0"/>
        <u val="none"/>
        <vertAlign val="baseline"/>
        <sz val="12"/>
        <color theme="1"/>
        <name val="Calibri"/>
        <family val="2"/>
        <scheme val="none"/>
      </font>
    </dxf>
    <dxf>
      <font>
        <b/>
        <i val="0"/>
        <strike val="0"/>
        <condense val="0"/>
        <extend val="0"/>
        <outline val="0"/>
        <shadow val="0"/>
        <u val="none"/>
        <vertAlign val="baseline"/>
        <sz val="12"/>
        <color theme="1"/>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border diagonalUp="0" diagonalDown="0">
        <left style="thin">
          <color theme="4" tint="0.39997558519241921"/>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i val="0"/>
        <strike val="0"/>
        <condense val="0"/>
        <extend val="0"/>
        <outline val="0"/>
        <shadow val="0"/>
        <u val="none"/>
        <vertAlign val="baseline"/>
        <sz val="11"/>
        <color theme="1"/>
        <name val="Aptos Narrow"/>
        <family val="2"/>
        <scheme val="minor"/>
      </font>
      <fill>
        <patternFill patternType="none">
          <fgColor indexed="64"/>
          <bgColor indexed="65"/>
        </patternFill>
      </fill>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dxf>
    <dxf>
      <font>
        <b val="0"/>
        <i val="0"/>
        <strike val="0"/>
        <condense val="0"/>
        <extend val="0"/>
        <outline val="0"/>
        <shadow val="0"/>
        <u val="none"/>
        <vertAlign val="baseline"/>
        <sz val="11"/>
        <color theme="1"/>
        <name val="Aptos Narrow"/>
        <family val="2"/>
        <scheme val="minor"/>
      </font>
      <fill>
        <patternFill patternType="none">
          <fgColor indexed="64"/>
          <bgColor indexed="65"/>
        </patternFill>
      </fill>
    </dxf>
    <dxf>
      <alignment horizontal="left" vertical="bottom" textRotation="0" wrapText="0" indent="0" justifyLastLine="0" shrinkToFit="0" readingOrder="0"/>
      <border diagonalUp="0" diagonalDown="0">
        <left style="thin">
          <color indexed="64"/>
        </left>
        <top/>
        <bottom/>
      </border>
      <protection locked="0" hidden="0"/>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border diagonalUp="0" diagonalDown="0" outline="0">
        <left style="medium">
          <color indexed="64"/>
        </left>
        <right style="medium">
          <color indexed="64"/>
        </right>
        <top/>
        <bottom style="medium">
          <color indexed="64"/>
        </bottom>
      </border>
    </dxf>
    <dxf>
      <numFmt numFmtId="164" formatCode="#,##0_ ;[Red]\-#,##0\ "/>
      <border diagonalUp="0" diagonalDown="0">
        <left style="medium">
          <color indexed="64"/>
        </left>
        <right style="medium">
          <color indexed="64"/>
        </right>
        <vertical/>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border diagonalUp="0" diagonalDown="0">
        <left style="thin">
          <color indexed="64"/>
        </left>
        <top/>
        <bottom/>
        <vertical/>
        <horizontal/>
      </border>
      <protection locked="0" hidden="0"/>
    </dxf>
    <dxf>
      <numFmt numFmtId="164" formatCode="#,##0_ ;[Red]\-#,##0\ "/>
      <border diagonalUp="0" diagonalDown="0" outline="0">
        <left/>
        <right/>
        <top/>
        <bottom style="medium">
          <color indexed="64"/>
        </bottom>
      </border>
    </dxf>
    <dxf>
      <numFmt numFmtId="164" formatCode="#,##0_ ;[Red]\-#,##0\ "/>
      <border diagonalUp="0" diagonalDown="0">
        <left style="medium">
          <color indexed="64"/>
        </left>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fill>
        <patternFill patternType="solid">
          <fgColor indexed="64"/>
          <bgColor theme="7" tint="0.79998168889431442"/>
        </patternFill>
      </fill>
      <border diagonalUp="0" diagonalDown="0">
        <left style="thin">
          <color indexed="64"/>
        </left>
        <right style="medium">
          <color indexed="64"/>
        </right>
        <top/>
        <bottom/>
        <vertical/>
        <horizontal/>
      </border>
      <protection locked="0" hidden="0"/>
    </dxf>
    <dxf>
      <numFmt numFmtId="13" formatCode="0%"/>
      <border diagonalUp="0" diagonalDown="0" outline="0">
        <left style="medium">
          <color indexed="64"/>
        </left>
        <right/>
        <top/>
        <bottom style="medium">
          <color indexed="64"/>
        </bottom>
      </border>
    </dxf>
    <dxf>
      <font>
        <b val="0"/>
        <i val="0"/>
        <strike val="0"/>
        <condense val="0"/>
        <extend val="0"/>
        <outline val="0"/>
        <shadow val="0"/>
        <u val="none"/>
        <vertAlign val="baseline"/>
        <sz val="11"/>
        <color theme="1"/>
        <name val="Aptos Narrow"/>
        <family val="2"/>
        <scheme val="minor"/>
      </font>
      <border diagonalUp="0" diagonalDown="0">
        <left style="medium">
          <color indexed="64"/>
        </left>
        <right/>
        <top/>
        <bottom/>
        <vertical/>
        <horizontal/>
      </border>
      <protection locked="0" hidden="0"/>
    </dxf>
    <dxf>
      <protection locked="1" hidden="0"/>
    </dxf>
    <dxf>
      <protection locked="1" hidden="0"/>
    </dxf>
    <dxf>
      <font>
        <b/>
        <i val="0"/>
        <strike val="0"/>
        <condense val="0"/>
        <extend val="0"/>
        <outline val="0"/>
        <shadow val="0"/>
        <u val="none"/>
        <vertAlign val="baseline"/>
        <sz val="12"/>
        <color auto="1"/>
        <name val="Aptos Narrow"/>
        <family val="2"/>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4"/>
        <color theme="1"/>
        <name val="Aptos Narrow"/>
        <family val="2"/>
        <scheme val="minor"/>
      </font>
      <numFmt numFmtId="14" formatCode="0.0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Aptos Narrow"/>
        <family val="2"/>
        <scheme val="minor"/>
      </font>
      <numFmt numFmtId="166" formatCode="#,##0\ &quot;kr&quot;"/>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rgb="FF000000"/>
        <name val="Aptos Narrow"/>
        <family val="2"/>
        <scheme val="none"/>
      </font>
      <protection locked="1" hidden="0"/>
    </dxf>
    <dxf>
      <border>
        <bottom style="thin">
          <color rgb="FF000000"/>
        </bottom>
      </border>
    </dxf>
    <dxf>
      <font>
        <b/>
        <i val="0"/>
        <strike val="0"/>
        <condense val="0"/>
        <extend val="0"/>
        <outline val="0"/>
        <shadow val="0"/>
        <u val="none"/>
        <vertAlign val="baseline"/>
        <sz val="14"/>
        <color auto="1"/>
        <name val="Aptos Narrow"/>
        <family val="2"/>
        <scheme val="minor"/>
      </font>
      <fill>
        <patternFill patternType="solid">
          <fgColor indexed="64"/>
          <bgColor theme="0" tint="-0.249977111117893"/>
        </patternFill>
      </fill>
      <border diagonalUp="0" diagonalDown="0">
        <left style="thin">
          <color indexed="64"/>
        </left>
        <right style="thin">
          <color indexed="64"/>
        </right>
        <top/>
        <bottom/>
      </border>
      <protection locked="1" hidden="0"/>
    </dxf>
    <dxf>
      <border diagonalUp="0" diagonalDown="0" outline="0">
        <left/>
        <right/>
        <top/>
        <bottom style="thin">
          <color indexed="64"/>
        </bottom>
      </border>
      <protection locked="1" hidden="0"/>
    </dxf>
    <dxf>
      <numFmt numFmtId="19" formatCode="yyyy/mm/dd"/>
      <alignment horizontal="left" vertical="bottom" textRotation="0" wrapText="0" indent="0" justifyLastLine="0" shrinkToFit="0" readingOrder="0"/>
      <border diagonalUp="0" diagonalDown="0">
        <left/>
        <right/>
        <top style="thin">
          <color indexed="64"/>
        </top>
        <bottom style="thin">
          <color indexed="64"/>
        </bottom>
      </border>
      <protection locked="0" hidden="0"/>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protection locked="1" hidden="0"/>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border diagonalUp="0" diagonalDown="0" outline="0">
        <left style="thin">
          <color indexed="64"/>
        </left>
        <right/>
        <top/>
        <bottom style="thin">
          <color indexed="64"/>
        </bottom>
      </border>
      <protection locked="1" hidden="0"/>
    </dxf>
    <dxf>
      <numFmt numFmtId="164" formatCode="#,##0_ ;[Red]\-#,##0\ "/>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numFmt numFmtId="164" formatCode="#,##0_ ;[Red]\-#,##0\ "/>
      <border diagonalUp="0" diagonalDown="0" outline="0">
        <left style="thin">
          <color indexed="64"/>
        </left>
        <right/>
        <top/>
        <bottom style="thin">
          <color indexed="64"/>
        </bottom>
      </border>
      <protection locked="1" hidden="0"/>
    </dxf>
    <dxf>
      <numFmt numFmtId="164" formatCode="#,##0_ ;[Red]\-#,##0\ "/>
      <border diagonalUp="0" diagonalDown="0">
        <left style="thin">
          <color indexed="64"/>
        </left>
        <right style="thin">
          <color indexed="64"/>
        </right>
        <top style="thin">
          <color indexed="64"/>
        </top>
        <bottom style="thin">
          <color indexed="64"/>
        </bottom>
      </border>
      <protection locked="0" hidden="0"/>
    </dxf>
    <dxf>
      <numFmt numFmtId="3" formatCode="#,##0"/>
      <border diagonalUp="0" diagonalDown="0" outline="0">
        <left style="thin">
          <color indexed="64"/>
        </left>
        <right/>
        <top/>
        <bottom style="thin">
          <color indexed="64"/>
        </bottom>
      </border>
      <protection locked="1" hidden="0"/>
    </dxf>
    <dxf>
      <numFmt numFmtId="3" formatCode="#,##0"/>
      <border diagonalUp="0" diagonalDown="0">
        <left style="thin">
          <color indexed="64"/>
        </left>
        <right/>
        <top style="thin">
          <color indexed="64"/>
        </top>
        <bottom style="thin">
          <color indexed="64"/>
        </bottom>
        <vertical/>
        <horizontal/>
      </border>
      <protection locked="0" hidden="0"/>
    </dxf>
    <dxf>
      <border diagonalUp="0" diagonalDown="0" outline="0">
        <left style="thin">
          <color indexed="64"/>
        </left>
        <right/>
        <top/>
        <bottom style="thin">
          <color indexed="64"/>
        </bottom>
      </border>
      <protection locked="1" hidden="0"/>
    </dxf>
    <dxf>
      <font>
        <b val="0"/>
        <i val="0"/>
        <strike val="0"/>
        <condense val="0"/>
        <extend val="0"/>
        <outline val="0"/>
        <shadow val="0"/>
        <u val="none"/>
        <vertAlign val="baseline"/>
        <sz val="11"/>
        <color theme="1"/>
        <name val="Aptos Narrow"/>
        <family val="2"/>
        <scheme val="minor"/>
      </font>
      <numFmt numFmtId="19" formatCode="yyyy/mm/dd"/>
      <fill>
        <patternFill patternType="solid">
          <fgColor indexed="64"/>
          <bgColor theme="0"/>
        </patternFill>
      </fill>
      <border diagonalUp="0" diagonalDown="0">
        <left style="thin">
          <color indexed="64"/>
        </left>
        <right/>
        <top style="thin">
          <color indexed="64"/>
        </top>
        <bottom style="thin">
          <color indexed="64"/>
        </bottom>
        <vertical/>
        <horizontal/>
      </border>
      <protection locked="0" hidden="0"/>
    </dxf>
    <dxf>
      <border diagonalUp="0" diagonalDown="0" outline="0">
        <left style="thin">
          <color indexed="64"/>
        </left>
        <right/>
        <top/>
        <bottom style="thin">
          <color indexed="64"/>
        </bottom>
      </border>
      <protection locked="1" hidden="0"/>
    </dxf>
    <dxf>
      <numFmt numFmtId="19" formatCode="yyyy/mm/dd"/>
      <border diagonalUp="0" diagonalDown="0">
        <left style="thin">
          <color indexed="64"/>
        </left>
        <right/>
        <top style="thin">
          <color indexed="64"/>
        </top>
        <bottom style="thin">
          <color indexed="64"/>
        </bottom>
        <vertical/>
        <horizontal/>
      </border>
      <protection locked="0" hidden="0"/>
    </dxf>
    <dxf>
      <border outline="0">
        <top style="thin">
          <color rgb="FF000000"/>
        </top>
      </border>
    </dxf>
    <dxf>
      <border diagonalUp="0" diagonalDown="0">
        <left style="thin">
          <color rgb="FF000000"/>
        </left>
        <right style="thin">
          <color rgb="FF000000"/>
        </right>
        <top/>
        <bottom/>
      </border>
      <protection locked="1" hidden="0"/>
    </dxf>
    <dxf>
      <protection locked="1" hidden="0"/>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protection locked="1" hidden="0"/>
    </dxf>
    <dxf>
      <numFmt numFmtId="3" formatCode="#,##0"/>
      <alignment horizontal="left" vertical="bottom" textRotation="0" wrapText="0" indent="0" justifyLastLine="0" shrinkToFit="0" readingOrder="0"/>
      <border diagonalUp="0" diagonalDown="0">
        <left style="medium">
          <color indexed="64"/>
        </left>
        <right/>
        <top style="thin">
          <color indexed="64"/>
        </top>
        <bottom style="double">
          <color indexed="64"/>
        </bottom>
      </border>
      <protection locked="0" hidden="0"/>
    </dxf>
    <dxf>
      <numFmt numFmtId="3" formatCode="#,##0"/>
      <fill>
        <patternFill patternType="solid">
          <fgColor indexed="64"/>
          <bgColor theme="5" tint="0.79998168889431442"/>
        </patternFill>
      </fill>
      <border diagonalUp="0" diagonalDown="0" outline="0">
        <left style="medium">
          <color indexed="64"/>
        </left>
        <right style="medium">
          <color indexed="64"/>
        </right>
        <top/>
        <bottom style="medium">
          <color indexed="64"/>
        </bottom>
      </border>
      <protection locked="1" hidden="0"/>
    </dxf>
    <dxf>
      <numFmt numFmtId="3" formatCode="#,##0"/>
      <fill>
        <patternFill patternType="solid">
          <fgColor indexed="64"/>
          <bgColor theme="5" tint="0.79998168889431442"/>
        </patternFill>
      </fill>
      <border diagonalUp="0" diagonalDown="0">
        <left style="medium">
          <color indexed="64"/>
        </left>
        <right/>
        <top style="thin">
          <color indexed="64"/>
        </top>
        <bottom style="double">
          <color indexed="64"/>
        </bottom>
      </border>
      <protection locked="1" hidden="0"/>
    </dxf>
    <dxf>
      <numFmt numFmtId="3" formatCode="#,##0"/>
      <border diagonalUp="0" diagonalDown="0" outline="0">
        <left style="thin">
          <color indexed="64"/>
        </left>
        <right style="medium">
          <color indexed="64"/>
        </right>
        <top style="double">
          <color indexed="64"/>
        </top>
        <bottom/>
      </border>
      <protection locked="1" hidden="0"/>
    </dxf>
    <dxf>
      <numFmt numFmtId="3" formatCode="#,##0"/>
      <border diagonalUp="0" diagonalDown="0">
        <left style="thin">
          <color indexed="64"/>
        </left>
        <right style="medium">
          <color indexed="64"/>
        </right>
        <top style="thin">
          <color indexed="64"/>
        </top>
        <bottom style="double">
          <color indexed="64"/>
        </bottom>
      </border>
      <protection locked="0" hidden="0"/>
    </dxf>
    <dxf>
      <fill>
        <patternFill patternType="solid">
          <fgColor indexed="64"/>
          <bgColor theme="0"/>
        </patternFill>
      </fill>
      <border diagonalUp="0" diagonalDown="0" outline="0">
        <left style="thin">
          <color indexed="64"/>
        </left>
        <right/>
        <top/>
        <bottom/>
      </border>
      <protection locked="1" hidden="0"/>
    </dxf>
    <dxf>
      <numFmt numFmtId="3" formatCode="#,##0"/>
      <border diagonalUp="0" diagonalDown="0">
        <left style="thin">
          <color indexed="64"/>
        </left>
        <top/>
        <bottom/>
        <vertical/>
        <horizontal/>
      </border>
      <protection locked="0" hidden="0"/>
    </dxf>
    <dxf>
      <fill>
        <patternFill patternType="solid">
          <fgColor indexed="64"/>
          <bgColor theme="0"/>
        </patternFill>
      </fill>
      <border diagonalUp="0" diagonalDown="0" outline="0">
        <left style="thin">
          <color indexed="64"/>
        </left>
        <right/>
        <top/>
        <bottom/>
      </border>
      <protection locked="1" hidden="0"/>
    </dxf>
    <dxf>
      <numFmt numFmtId="3" formatCode="#,##0"/>
      <protection locked="0" hidden="0"/>
    </dxf>
    <dxf>
      <fill>
        <patternFill patternType="solid">
          <fgColor indexed="64"/>
          <bgColor theme="0"/>
        </patternFill>
      </fill>
      <border diagonalUp="0" diagonalDown="0" outline="0">
        <left style="thin">
          <color indexed="64"/>
        </left>
        <right/>
        <top/>
        <bottom/>
      </border>
      <protection locked="1" hidden="0"/>
    </dxf>
    <dxf>
      <protection locked="0" hidden="0"/>
    </dxf>
    <dxf>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1"/>
        <color theme="1"/>
        <name val="Aptos Narrow"/>
        <family val="2"/>
        <scheme val="minor"/>
      </font>
      <fill>
        <patternFill patternType="solid">
          <fgColor indexed="64"/>
          <bgColor theme="0"/>
        </patternFill>
      </fill>
      <alignment horizontal="left" vertical="bottom" textRotation="0" wrapText="0" indent="0" justifyLastLine="0" shrinkToFit="0" readingOrder="0"/>
      <protection locked="0" hidden="0"/>
    </dxf>
    <dxf>
      <protection locked="1" hidden="0"/>
    </dxf>
    <dxf>
      <protection locked="1" hidden="0"/>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alignment horizontal="left" vertical="bottom" textRotation="0" wrapText="0" indent="0" justifyLastLine="0" shrinkToFit="0" readingOrder="0"/>
      <border diagonalUp="0" diagonalDown="0">
        <left style="thin">
          <color indexed="64"/>
        </left>
        <top/>
        <bottom/>
      </border>
      <protection locked="0" hidden="0"/>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border diagonalUp="0" diagonalDown="0" outline="0">
        <left style="medium">
          <color indexed="64"/>
        </left>
        <right style="medium">
          <color indexed="64"/>
        </right>
        <top/>
        <bottom style="medium">
          <color indexed="64"/>
        </bottom>
      </border>
    </dxf>
    <dxf>
      <numFmt numFmtId="164" formatCode="#,##0_ ;[Red]\-#,##0\ "/>
      <border diagonalUp="0" diagonalDown="0">
        <left style="medium">
          <color indexed="64"/>
        </left>
        <right style="medium">
          <color indexed="64"/>
        </right>
        <vertical/>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border diagonalUp="0" diagonalDown="0">
        <left style="thin">
          <color indexed="64"/>
        </left>
        <top/>
        <bottom/>
        <vertical/>
        <horizontal/>
      </border>
      <protection locked="0" hidden="0"/>
    </dxf>
    <dxf>
      <numFmt numFmtId="164" formatCode="#,##0_ ;[Red]\-#,##0\ "/>
      <border diagonalUp="0" diagonalDown="0" outline="0">
        <left/>
        <right/>
        <top/>
        <bottom style="medium">
          <color indexed="64"/>
        </bottom>
      </border>
    </dxf>
    <dxf>
      <numFmt numFmtId="164" formatCode="#,##0_ ;[Red]\-#,##0\ "/>
      <border diagonalUp="0" diagonalDown="0">
        <left style="medium">
          <color indexed="64"/>
        </left>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fill>
        <patternFill patternType="solid">
          <fgColor indexed="64"/>
          <bgColor theme="7" tint="0.79998168889431442"/>
        </patternFill>
      </fill>
      <border diagonalUp="0" diagonalDown="0">
        <left style="thin">
          <color indexed="64"/>
        </left>
        <right style="medium">
          <color indexed="64"/>
        </right>
        <top/>
        <bottom/>
        <vertical/>
        <horizontal/>
      </border>
      <protection locked="0" hidden="0"/>
    </dxf>
    <dxf>
      <numFmt numFmtId="13" formatCode="0%"/>
      <border diagonalUp="0" diagonalDown="0" outline="0">
        <left style="medium">
          <color indexed="64"/>
        </left>
        <right/>
        <top/>
        <bottom style="medium">
          <color indexed="64"/>
        </bottom>
      </border>
    </dxf>
    <dxf>
      <font>
        <b val="0"/>
        <i val="0"/>
        <strike val="0"/>
        <condense val="0"/>
        <extend val="0"/>
        <outline val="0"/>
        <shadow val="0"/>
        <u val="none"/>
        <vertAlign val="baseline"/>
        <sz val="11"/>
        <color theme="1"/>
        <name val="Aptos Narrow"/>
        <family val="2"/>
        <scheme val="minor"/>
      </font>
      <border diagonalUp="0" diagonalDown="0">
        <left style="medium">
          <color indexed="64"/>
        </left>
        <right/>
        <top/>
        <bottom/>
        <vertical/>
        <horizontal/>
      </border>
      <protection locked="0" hidden="0"/>
    </dxf>
    <dxf>
      <protection locked="1" hidden="0"/>
    </dxf>
    <dxf>
      <protection locked="1" hidden="0"/>
    </dxf>
    <dxf>
      <font>
        <b/>
        <i val="0"/>
        <strike val="0"/>
        <condense val="0"/>
        <extend val="0"/>
        <outline val="0"/>
        <shadow val="0"/>
        <u val="none"/>
        <vertAlign val="baseline"/>
        <sz val="12"/>
        <color auto="1"/>
        <name val="Aptos Narrow"/>
        <family val="2"/>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4"/>
        <color theme="1"/>
        <name val="Aptos Narrow"/>
        <family val="2"/>
        <scheme val="minor"/>
      </font>
      <numFmt numFmtId="14" formatCode="0.0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Aptos Narrow"/>
        <family val="2"/>
        <scheme val="minor"/>
      </font>
      <numFmt numFmtId="166" formatCode="#,##0\ &quot;kr&quot;"/>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rgb="FF000000"/>
        <name val="Aptos Narrow"/>
        <family val="2"/>
        <scheme val="none"/>
      </font>
      <protection locked="1" hidden="0"/>
    </dxf>
    <dxf>
      <border>
        <bottom style="thin">
          <color rgb="FF000000"/>
        </bottom>
      </border>
    </dxf>
    <dxf>
      <font>
        <b/>
        <i val="0"/>
        <strike val="0"/>
        <condense val="0"/>
        <extend val="0"/>
        <outline val="0"/>
        <shadow val="0"/>
        <u val="none"/>
        <vertAlign val="baseline"/>
        <sz val="14"/>
        <color auto="1"/>
        <name val="Aptos Narrow"/>
        <family val="2"/>
        <scheme val="minor"/>
      </font>
      <fill>
        <patternFill patternType="solid">
          <fgColor indexed="64"/>
          <bgColor theme="0" tint="-0.249977111117893"/>
        </patternFill>
      </fill>
      <border diagonalUp="0" diagonalDown="0">
        <left style="thin">
          <color indexed="64"/>
        </left>
        <right style="thin">
          <color indexed="64"/>
        </right>
        <top/>
        <bottom/>
      </border>
      <protection locked="1" hidden="0"/>
    </dxf>
    <dxf>
      <border diagonalUp="0" diagonalDown="0" outline="0">
        <left/>
        <right/>
        <top/>
        <bottom style="thin">
          <color indexed="64"/>
        </bottom>
      </border>
    </dxf>
    <dxf>
      <numFmt numFmtId="19" formatCode="yyyy/mm/dd"/>
      <alignment horizontal="left" vertical="bottom" textRotation="0" wrapText="0" indent="0" justifyLastLine="0" shrinkToFit="0" readingOrder="0"/>
      <border diagonalUp="0" diagonalDown="0">
        <left/>
        <right/>
        <top style="thin">
          <color indexed="64"/>
        </top>
        <bottom style="thin">
          <color indexed="64"/>
        </bottom>
      </border>
      <protection locked="0" hidden="0"/>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border diagonalUp="0" diagonalDown="0" outline="0">
        <left style="thin">
          <color indexed="64"/>
        </left>
        <right/>
        <top/>
        <bottom style="thin">
          <color indexed="64"/>
        </bottom>
      </border>
    </dxf>
    <dxf>
      <numFmt numFmtId="164" formatCode="#,##0_ ;[Red]\-#,##0\ "/>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numFmt numFmtId="164" formatCode="#,##0_ ;[Red]\-#,##0\ "/>
      <border diagonalUp="0" diagonalDown="0" outline="0">
        <left style="thin">
          <color indexed="64"/>
        </left>
        <right/>
        <top/>
        <bottom style="thin">
          <color indexed="64"/>
        </bottom>
      </border>
    </dxf>
    <dxf>
      <numFmt numFmtId="164" formatCode="#,##0_ ;[Red]\-#,##0\ "/>
      <border diagonalUp="0" diagonalDown="0">
        <left style="thin">
          <color indexed="64"/>
        </left>
        <right style="thin">
          <color indexed="64"/>
        </right>
        <top style="thin">
          <color indexed="64"/>
        </top>
        <bottom style="thin">
          <color indexed="64"/>
        </bottom>
      </border>
      <protection locked="0" hidden="0"/>
    </dxf>
    <dxf>
      <numFmt numFmtId="3" formatCode="#,##0"/>
      <border diagonalUp="0" diagonalDown="0" outline="0">
        <left style="thin">
          <color indexed="64"/>
        </left>
        <right/>
        <top/>
        <bottom style="thin">
          <color indexed="64"/>
        </bottom>
      </border>
    </dxf>
    <dxf>
      <numFmt numFmtId="3" formatCode="#,##0"/>
      <border diagonalUp="0" diagonalDown="0">
        <left style="thin">
          <color indexed="64"/>
        </left>
        <right/>
        <top style="thin">
          <color indexed="64"/>
        </top>
        <bottom style="thin">
          <color indexed="64"/>
        </bottom>
        <vertical/>
        <horizontal/>
      </border>
      <protection locked="0" hidden="0"/>
    </dxf>
    <dxf>
      <border diagonalUp="0" diagonalDown="0" outline="0">
        <left style="thin">
          <color indexed="64"/>
        </left>
        <right/>
        <top/>
        <bottom style="thin">
          <color indexed="64"/>
        </bottom>
      </border>
    </dxf>
    <dxf>
      <font>
        <b val="0"/>
        <i val="0"/>
        <strike val="0"/>
        <condense val="0"/>
        <extend val="0"/>
        <outline val="0"/>
        <shadow val="0"/>
        <u val="none"/>
        <vertAlign val="baseline"/>
        <sz val="11"/>
        <color theme="1"/>
        <name val="Aptos Narrow"/>
        <family val="2"/>
        <scheme val="minor"/>
      </font>
      <numFmt numFmtId="19" formatCode="yyyy/mm/dd"/>
      <fill>
        <patternFill patternType="solid">
          <fgColor indexed="64"/>
          <bgColor theme="0"/>
        </patternFill>
      </fill>
      <border diagonalUp="0" diagonalDown="0">
        <left style="thin">
          <color indexed="64"/>
        </left>
        <right/>
        <top style="thin">
          <color indexed="64"/>
        </top>
        <bottom style="thin">
          <color indexed="64"/>
        </bottom>
        <vertical/>
        <horizontal/>
      </border>
      <protection locked="0" hidden="0"/>
    </dxf>
    <dxf>
      <border diagonalUp="0" diagonalDown="0" outline="0">
        <left style="thin">
          <color indexed="64"/>
        </left>
        <right/>
        <top/>
        <bottom style="thin">
          <color indexed="64"/>
        </bottom>
      </border>
    </dxf>
    <dxf>
      <numFmt numFmtId="19" formatCode="yyyy/mm/dd"/>
      <border diagonalUp="0" diagonalDown="0">
        <left style="thin">
          <color indexed="64"/>
        </left>
        <right/>
        <top style="thin">
          <color indexed="64"/>
        </top>
        <bottom style="thin">
          <color indexed="64"/>
        </bottom>
        <vertical/>
        <horizontal/>
      </border>
      <protection locked="0" hidden="0"/>
    </dxf>
    <dxf>
      <border outline="0">
        <top style="thin">
          <color rgb="FF000000"/>
        </top>
      </border>
    </dxf>
    <dxf>
      <border diagonalUp="0" diagonalDown="0">
        <left style="thin">
          <color rgb="FF000000"/>
        </left>
        <right style="thin">
          <color rgb="FF000000"/>
        </right>
        <top/>
        <bottom/>
      </border>
      <protection locked="1" hidden="0"/>
    </dxf>
    <dxf>
      <protection locked="1" hidden="0"/>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protection locked="1" hidden="0"/>
    </dxf>
    <dxf>
      <numFmt numFmtId="3" formatCode="#,##0"/>
      <alignment horizontal="left" vertical="bottom" textRotation="0" wrapText="0" indent="0" justifyLastLine="0" shrinkToFit="0" readingOrder="0"/>
      <border diagonalUp="0" diagonalDown="0">
        <left style="medium">
          <color indexed="64"/>
        </left>
        <right/>
        <top style="thin">
          <color indexed="64"/>
        </top>
        <bottom style="double">
          <color indexed="64"/>
        </bottom>
      </border>
      <protection locked="0" hidden="0"/>
    </dxf>
    <dxf>
      <numFmt numFmtId="3" formatCode="#,##0"/>
      <fill>
        <patternFill patternType="solid">
          <fgColor indexed="64"/>
          <bgColor theme="5" tint="0.79998168889431442"/>
        </patternFill>
      </fill>
      <border diagonalUp="0" diagonalDown="0" outline="0">
        <left style="medium">
          <color indexed="64"/>
        </left>
        <right style="medium">
          <color indexed="64"/>
        </right>
        <top/>
        <bottom style="medium">
          <color indexed="64"/>
        </bottom>
      </border>
      <protection locked="1" hidden="0"/>
    </dxf>
    <dxf>
      <numFmt numFmtId="3" formatCode="#,##0"/>
      <fill>
        <patternFill patternType="solid">
          <fgColor indexed="64"/>
          <bgColor theme="5" tint="0.79998168889431442"/>
        </patternFill>
      </fill>
      <border diagonalUp="0" diagonalDown="0">
        <left style="medium">
          <color indexed="64"/>
        </left>
        <right/>
        <top style="thin">
          <color indexed="64"/>
        </top>
        <bottom style="double">
          <color indexed="64"/>
        </bottom>
      </border>
      <protection locked="1" hidden="0"/>
    </dxf>
    <dxf>
      <numFmt numFmtId="3" formatCode="#,##0"/>
      <border diagonalUp="0" diagonalDown="0" outline="0">
        <left style="thin">
          <color indexed="64"/>
        </left>
        <right style="medium">
          <color indexed="64"/>
        </right>
        <top style="double">
          <color indexed="64"/>
        </top>
        <bottom/>
      </border>
      <protection locked="1" hidden="0"/>
    </dxf>
    <dxf>
      <numFmt numFmtId="3" formatCode="#,##0"/>
      <border diagonalUp="0" diagonalDown="0">
        <left style="thin">
          <color indexed="64"/>
        </left>
        <right style="medium">
          <color indexed="64"/>
        </right>
        <top style="thin">
          <color indexed="64"/>
        </top>
        <bottom style="double">
          <color indexed="64"/>
        </bottom>
      </border>
      <protection locked="0" hidden="0"/>
    </dxf>
    <dxf>
      <fill>
        <patternFill patternType="solid">
          <fgColor indexed="64"/>
          <bgColor theme="0"/>
        </patternFill>
      </fill>
      <border diagonalUp="0" diagonalDown="0" outline="0">
        <left style="thin">
          <color indexed="64"/>
        </left>
        <right/>
        <top/>
        <bottom/>
      </border>
      <protection locked="1" hidden="0"/>
    </dxf>
    <dxf>
      <numFmt numFmtId="3" formatCode="#,##0"/>
      <border diagonalUp="0" diagonalDown="0">
        <left style="thin">
          <color indexed="64"/>
        </left>
        <top/>
        <bottom/>
        <vertical/>
        <horizontal/>
      </border>
      <protection locked="0" hidden="0"/>
    </dxf>
    <dxf>
      <fill>
        <patternFill patternType="solid">
          <fgColor indexed="64"/>
          <bgColor theme="0"/>
        </patternFill>
      </fill>
      <border diagonalUp="0" diagonalDown="0" outline="0">
        <left style="thin">
          <color indexed="64"/>
        </left>
        <right/>
        <top/>
        <bottom/>
      </border>
      <protection locked="1" hidden="0"/>
    </dxf>
    <dxf>
      <numFmt numFmtId="3" formatCode="#,##0"/>
      <protection locked="0" hidden="0"/>
    </dxf>
    <dxf>
      <fill>
        <patternFill patternType="solid">
          <fgColor indexed="64"/>
          <bgColor theme="0"/>
        </patternFill>
      </fill>
      <border diagonalUp="0" diagonalDown="0" outline="0">
        <left style="thin">
          <color indexed="64"/>
        </left>
        <right/>
        <top/>
        <bottom/>
      </border>
      <protection locked="1" hidden="0"/>
    </dxf>
    <dxf>
      <protection locked="0" hidden="0"/>
    </dxf>
    <dxf>
      <fill>
        <patternFill patternType="solid">
          <fgColor indexed="64"/>
          <bgColor theme="0"/>
        </patternFill>
      </fill>
      <border diagonalUp="0" diagonalDown="0" outline="0">
        <left/>
        <right/>
        <top/>
        <bottom/>
      </border>
      <protection locked="1" hidden="0"/>
    </dxf>
    <dxf>
      <font>
        <b val="0"/>
        <i val="0"/>
        <strike val="0"/>
        <condense val="0"/>
        <extend val="0"/>
        <outline val="0"/>
        <shadow val="0"/>
        <u val="none"/>
        <vertAlign val="baseline"/>
        <sz val="11"/>
        <color theme="1"/>
        <name val="Aptos Narrow"/>
        <family val="2"/>
        <scheme val="minor"/>
      </font>
      <fill>
        <patternFill patternType="solid">
          <fgColor indexed="64"/>
          <bgColor theme="0"/>
        </patternFill>
      </fill>
      <alignment horizontal="left" vertical="bottom" textRotation="0" wrapText="0" indent="0" justifyLastLine="0" shrinkToFit="0" readingOrder="0"/>
      <protection locked="0" hidden="0"/>
    </dxf>
    <dxf>
      <protection locked="1" hidden="0"/>
    </dxf>
    <dxf>
      <protection locked="1" hidden="0"/>
    </dxf>
    <dxf>
      <border outline="0">
        <bottom style="thin">
          <color rgb="FF000000"/>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alignment horizontal="left" vertical="bottom" textRotation="0" wrapText="0" indent="0" justifyLastLine="0" shrinkToFit="0" readingOrder="0"/>
      <border diagonalUp="0" diagonalDown="0">
        <left style="thin">
          <color indexed="64"/>
        </left>
        <top/>
        <bottom/>
      </border>
      <protection locked="0" hidden="0"/>
    </dxf>
    <dxf>
      <numFmt numFmtId="164" formatCode="#,##0_ ;[Red]\-#,##0\ "/>
      <fill>
        <patternFill patternType="solid">
          <fgColor indexed="64"/>
          <bgColor theme="4" tint="0.79998168889431442"/>
        </patternFill>
      </fill>
      <border diagonalUp="0" diagonalDown="0" outline="0">
        <left style="medium">
          <color indexed="64"/>
        </left>
        <right style="medium">
          <color indexed="64"/>
        </right>
        <top/>
        <bottom style="medium">
          <color indexed="64"/>
        </bottom>
      </border>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border diagonalUp="0" diagonalDown="0" outline="0">
        <left style="medium">
          <color indexed="64"/>
        </left>
        <right style="medium">
          <color indexed="64"/>
        </right>
        <top/>
        <bottom style="medium">
          <color indexed="64"/>
        </bottom>
      </border>
    </dxf>
    <dxf>
      <numFmt numFmtId="164" formatCode="#,##0_ ;[Red]\-#,##0\ "/>
      <border diagonalUp="0" diagonalDown="0">
        <left style="medium">
          <color indexed="64"/>
        </left>
        <right style="medium">
          <color indexed="64"/>
        </right>
        <vertical/>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border diagonalUp="0" diagonalDown="0">
        <left style="thin">
          <color indexed="64"/>
        </left>
        <top/>
        <bottom/>
        <vertical/>
        <horizontal/>
      </border>
      <protection locked="0" hidden="0"/>
    </dxf>
    <dxf>
      <numFmt numFmtId="164" formatCode="#,##0_ ;[Red]\-#,##0\ "/>
      <border diagonalUp="0" diagonalDown="0" outline="0">
        <left/>
        <right/>
        <top/>
        <bottom style="medium">
          <color indexed="64"/>
        </bottom>
      </border>
    </dxf>
    <dxf>
      <numFmt numFmtId="164" formatCode="#,##0_ ;[Red]\-#,##0\ "/>
      <border diagonalUp="0" diagonalDown="0">
        <left style="medium">
          <color indexed="64"/>
        </left>
      </border>
      <protection locked="0" hidden="0"/>
    </dxf>
    <dxf>
      <numFmt numFmtId="164" formatCode="#,##0_ ;[Red]\-#,##0\ "/>
      <border diagonalUp="0" diagonalDown="0" outline="0">
        <left style="thin">
          <color indexed="64"/>
        </left>
        <right style="medium">
          <color indexed="64"/>
        </right>
        <top/>
        <bottom style="medium">
          <color indexed="64"/>
        </bottom>
      </border>
    </dxf>
    <dxf>
      <numFmt numFmtId="164" formatCode="#,##0_ ;[Red]\-#,##0\ "/>
      <fill>
        <patternFill patternType="solid">
          <fgColor indexed="64"/>
          <bgColor theme="7" tint="0.79998168889431442"/>
        </patternFill>
      </fill>
      <border diagonalUp="0" diagonalDown="0">
        <left style="thin">
          <color indexed="64"/>
        </left>
        <right style="medium">
          <color indexed="64"/>
        </right>
        <top/>
        <bottom/>
        <vertical/>
        <horizontal/>
      </border>
      <protection locked="0" hidden="0"/>
    </dxf>
    <dxf>
      <numFmt numFmtId="13" formatCode="0%"/>
      <border diagonalUp="0" diagonalDown="0" outline="0">
        <left style="medium">
          <color indexed="64"/>
        </left>
        <right/>
        <top/>
        <bottom style="medium">
          <color indexed="64"/>
        </bottom>
      </border>
    </dxf>
    <dxf>
      <font>
        <b val="0"/>
        <i val="0"/>
        <strike val="0"/>
        <condense val="0"/>
        <extend val="0"/>
        <outline val="0"/>
        <shadow val="0"/>
        <u val="none"/>
        <vertAlign val="baseline"/>
        <sz val="11"/>
        <color theme="1"/>
        <name val="Aptos Narrow"/>
        <family val="2"/>
        <scheme val="minor"/>
      </font>
      <border diagonalUp="0" diagonalDown="0">
        <left style="medium">
          <color indexed="64"/>
        </left>
        <right/>
        <top/>
        <bottom/>
        <vertical/>
        <horizontal/>
      </border>
      <protection locked="0" hidden="0"/>
    </dxf>
    <dxf>
      <protection locked="1" hidden="0"/>
    </dxf>
    <dxf>
      <protection locked="1" hidden="0"/>
    </dxf>
    <dxf>
      <font>
        <b/>
        <i val="0"/>
        <strike val="0"/>
        <condense val="0"/>
        <extend val="0"/>
        <outline val="0"/>
        <shadow val="0"/>
        <u val="none"/>
        <vertAlign val="baseline"/>
        <sz val="12"/>
        <color auto="1"/>
        <name val="Aptos Narrow"/>
        <family val="2"/>
        <scheme val="minor"/>
      </font>
      <fill>
        <patternFill patternType="solid">
          <fgColor indexed="64"/>
          <bgColor theme="2" tint="-9.9978637043366805E-2"/>
        </patternFill>
      </fill>
      <alignment horizontal="general" vertical="bottom" textRotation="0" wrapText="1" indent="0" justifyLastLine="0" shrinkToFit="0" readingOrder="0"/>
      <border diagonalUp="0" diagonalDown="0">
        <left style="thin">
          <color indexed="64"/>
        </left>
        <right style="thin">
          <color indexed="64"/>
        </right>
        <top/>
        <bottom/>
      </border>
      <protection locked="1" hidden="0"/>
    </dxf>
    <dxf>
      <font>
        <b val="0"/>
        <i val="0"/>
        <strike val="0"/>
        <condense val="0"/>
        <extend val="0"/>
        <outline val="0"/>
        <shadow val="0"/>
        <u val="none"/>
        <vertAlign val="baseline"/>
        <sz val="14"/>
        <color theme="1"/>
        <name val="Aptos Narrow"/>
        <family val="2"/>
        <scheme val="minor"/>
      </font>
      <numFmt numFmtId="14" formatCode="0.00%"/>
      <border diagonalUp="0" diagonalDown="0">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4"/>
        <color theme="1"/>
        <name val="Aptos Narrow"/>
        <family val="2"/>
        <scheme val="minor"/>
      </font>
      <numFmt numFmtId="166" formatCode="#,##0\ &quot;kr&quot;"/>
      <border diagonalUp="0" diagonalDown="0">
        <left style="thin">
          <color indexed="64"/>
        </left>
        <right style="thin">
          <color indexed="64"/>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top style="thin">
          <color indexed="64"/>
        </top>
        <bottom style="thin">
          <color indexed="64"/>
        </bottom>
      </border>
      <protection locked="1" hidden="0"/>
    </dxf>
    <dxf>
      <font>
        <strike val="0"/>
        <outline val="0"/>
        <shadow val="0"/>
        <u val="none"/>
        <vertAlign val="baseline"/>
        <sz val="14"/>
        <color theme="1"/>
        <name val="Aptos Narrow"/>
        <family val="2"/>
        <scheme val="minor"/>
      </font>
      <numFmt numFmtId="166" formatCode="#,##0\ &quot;kr&quot;"/>
      <alignment horizontal="general" vertical="bottom"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theme="1"/>
        <name val="Aptos Narrow"/>
        <family val="2"/>
        <scheme val="minor"/>
      </font>
      <protection locked="1" hidden="0"/>
    </dxf>
    <dxf>
      <border>
        <bottom style="thin">
          <color indexed="64"/>
        </bottom>
      </border>
    </dxf>
    <dxf>
      <font>
        <b/>
        <i val="0"/>
        <strike val="0"/>
        <condense val="0"/>
        <extend val="0"/>
        <outline val="0"/>
        <shadow val="0"/>
        <u val="none"/>
        <vertAlign val="baseline"/>
        <sz val="14"/>
        <color auto="1"/>
        <name val="Aptos Narrow"/>
        <family val="2"/>
        <scheme val="minor"/>
      </font>
      <fill>
        <patternFill patternType="solid">
          <fgColor indexed="64"/>
          <bgColor theme="0" tint="-0.249977111117893"/>
        </patternFill>
      </fill>
      <border diagonalUp="0" diagonalDown="0">
        <left style="thin">
          <color indexed="64"/>
        </left>
        <right style="thin">
          <color indexed="64"/>
        </right>
        <top/>
        <bottom/>
      </border>
      <protection locked="1" hidden="0"/>
    </dxf>
    <dxf>
      <numFmt numFmtId="19" formatCode="yyyy/mm/dd"/>
      <alignment horizontal="left" vertical="bottom" textRotation="0" wrapText="0" indent="0" justifyLastLine="0" shrinkToFit="0" readingOrder="0"/>
      <border diagonalUp="0" diagonalDown="0">
        <left/>
        <right/>
        <top style="thin">
          <color indexed="64"/>
        </top>
        <bottom style="thin">
          <color indexed="64"/>
        </bottom>
      </border>
      <protection locked="0" hidden="0"/>
    </dxf>
    <dxf>
      <numFmt numFmtId="164" formatCode="#,##0_ ;[Red]\-#,##0\ "/>
      <fill>
        <patternFill patternType="solid">
          <fgColor indexed="64"/>
          <bgColor theme="4" tint="0.79998168889431442"/>
        </patternFill>
      </fill>
      <border diagonalUp="0" diagonalDown="0">
        <left style="medium">
          <color indexed="64"/>
        </left>
        <right/>
        <top style="thin">
          <color indexed="64"/>
        </top>
        <bottom style="thin">
          <color indexed="64"/>
        </bottom>
      </border>
      <protection locked="1" hidden="0"/>
    </dxf>
    <dxf>
      <numFmt numFmtId="164" formatCode="#,##0_ ;[Red]\-#,##0\ "/>
      <fill>
        <patternFill patternType="none">
          <fgColor indexed="64"/>
          <bgColor auto="1"/>
        </patternFill>
      </fill>
      <border diagonalUp="0" diagonalDown="0">
        <left style="thin">
          <color indexed="64"/>
        </left>
        <right style="thin">
          <color indexed="64"/>
        </right>
        <top style="thin">
          <color indexed="64"/>
        </top>
        <bottom style="thin">
          <color indexed="64"/>
        </bottom>
      </border>
      <protection locked="0" hidden="0"/>
    </dxf>
    <dxf>
      <numFmt numFmtId="164" formatCode="#,##0_ ;[Red]\-#,##0\ "/>
      <border diagonalUp="0" diagonalDown="0">
        <left style="thin">
          <color indexed="64"/>
        </left>
        <right style="thin">
          <color indexed="64"/>
        </right>
        <top style="thin">
          <color indexed="64"/>
        </top>
        <bottom style="thin">
          <color indexed="64"/>
        </bottom>
      </border>
      <protection locked="0" hidden="0"/>
    </dxf>
    <dxf>
      <numFmt numFmtId="3" formatCode="#,##0"/>
      <border diagonalUp="0" diagonalDown="0">
        <left style="thin">
          <color indexed="64"/>
        </left>
        <right/>
        <top style="thin">
          <color indexed="64"/>
        </top>
        <bottom style="thin">
          <color indexed="64"/>
        </bottom>
        <vertical/>
        <horizontal/>
      </border>
      <protection locked="0" hidden="0"/>
    </dxf>
    <dxf>
      <font>
        <b val="0"/>
        <i val="0"/>
        <strike val="0"/>
        <condense val="0"/>
        <extend val="0"/>
        <outline val="0"/>
        <shadow val="0"/>
        <u val="none"/>
        <vertAlign val="baseline"/>
        <sz val="11"/>
        <color theme="1"/>
        <name val="Aptos Narrow"/>
        <family val="2"/>
        <scheme val="minor"/>
      </font>
      <numFmt numFmtId="19" formatCode="yyyy/mm/dd"/>
      <fill>
        <patternFill patternType="solid">
          <fgColor indexed="64"/>
          <bgColor theme="0"/>
        </patternFill>
      </fill>
      <border diagonalUp="0" diagonalDown="0">
        <left style="thin">
          <color indexed="64"/>
        </left>
        <right/>
        <top style="thin">
          <color indexed="64"/>
        </top>
        <bottom style="thin">
          <color indexed="64"/>
        </bottom>
        <vertical/>
        <horizontal/>
      </border>
      <protection locked="0" hidden="0"/>
    </dxf>
    <dxf>
      <numFmt numFmtId="19" formatCode="yyyy/mm/dd"/>
      <border diagonalUp="0" diagonalDown="0">
        <left style="thin">
          <color indexed="64"/>
        </left>
        <right/>
        <top style="thin">
          <color indexed="64"/>
        </top>
        <bottom style="thin">
          <color indexed="64"/>
        </bottom>
        <vertical/>
        <horizontal/>
      </border>
      <protection locked="0" hidden="0"/>
    </dxf>
    <dxf>
      <border outline="0">
        <top style="thin">
          <color indexed="64"/>
        </top>
      </border>
    </dxf>
    <dxf>
      <border diagonalUp="0" diagonalDown="0">
        <left style="thin">
          <color indexed="64"/>
        </left>
        <right style="thin">
          <color indexed="64"/>
        </right>
        <top/>
        <bottom/>
      </border>
      <protection locked="1" hidden="0"/>
    </dxf>
    <dxf>
      <protection locked="1" hidden="0"/>
    </dxf>
    <dxf>
      <border outline="0">
        <bottom style="thin">
          <color indexed="64"/>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numFmt numFmtId="3" formatCode="#,##0"/>
      <alignment horizontal="left" vertical="bottom" textRotation="0" wrapText="0" indent="0" justifyLastLine="0" shrinkToFit="0" readingOrder="0"/>
      <border diagonalUp="0" diagonalDown="0">
        <left style="medium">
          <color indexed="64"/>
        </left>
        <right/>
        <top style="thin">
          <color indexed="64"/>
        </top>
        <bottom style="double">
          <color indexed="64"/>
        </bottom>
      </border>
      <protection locked="0" hidden="0"/>
    </dxf>
    <dxf>
      <numFmt numFmtId="3" formatCode="#,##0"/>
      <fill>
        <patternFill patternType="solid">
          <fgColor indexed="64"/>
          <bgColor theme="5" tint="0.79998168889431442"/>
        </patternFill>
      </fill>
      <border diagonalUp="0" diagonalDown="0" outline="0">
        <left style="medium">
          <color indexed="64"/>
        </left>
        <right style="medium">
          <color indexed="64"/>
        </right>
        <top/>
        <bottom style="medium">
          <color indexed="64"/>
        </bottom>
      </border>
    </dxf>
    <dxf>
      <numFmt numFmtId="3" formatCode="#,##0"/>
      <fill>
        <patternFill patternType="solid">
          <fgColor indexed="64"/>
          <bgColor theme="5" tint="0.79998168889431442"/>
        </patternFill>
      </fill>
      <border diagonalUp="0" diagonalDown="0">
        <left style="medium">
          <color indexed="64"/>
        </left>
        <right/>
        <top style="thin">
          <color indexed="64"/>
        </top>
        <bottom style="double">
          <color indexed="64"/>
        </bottom>
      </border>
      <protection locked="1" hidden="0"/>
    </dxf>
    <dxf>
      <numFmt numFmtId="3" formatCode="#,##0"/>
      <border diagonalUp="0" diagonalDown="0" outline="0">
        <left style="thin">
          <color indexed="64"/>
        </left>
        <right style="medium">
          <color indexed="64"/>
        </right>
        <top style="double">
          <color indexed="64"/>
        </top>
        <bottom/>
      </border>
    </dxf>
    <dxf>
      <numFmt numFmtId="3" formatCode="#,##0"/>
      <border diagonalUp="0" diagonalDown="0">
        <left style="thin">
          <color indexed="64"/>
        </left>
        <right style="medium">
          <color indexed="64"/>
        </right>
        <top style="thin">
          <color indexed="64"/>
        </top>
        <bottom style="double">
          <color indexed="64"/>
        </bottom>
      </border>
      <protection locked="0" hidden="0"/>
    </dxf>
    <dxf>
      <numFmt numFmtId="3" formatCode="#,##0"/>
      <fill>
        <patternFill patternType="solid">
          <fgColor indexed="64"/>
          <bgColor theme="0"/>
        </patternFill>
      </fill>
      <border diagonalUp="0" diagonalDown="0" outline="0">
        <left style="thin">
          <color indexed="64"/>
        </left>
        <right/>
        <top/>
        <bottom/>
      </border>
    </dxf>
    <dxf>
      <numFmt numFmtId="3" formatCode="#,##0"/>
      <border diagonalUp="0" diagonalDown="0">
        <left style="thin">
          <color indexed="64"/>
        </left>
        <top/>
        <bottom/>
        <vertical/>
        <horizontal/>
      </border>
      <protection locked="0" hidden="0"/>
    </dxf>
    <dxf>
      <numFmt numFmtId="3" formatCode="#,##0"/>
      <fill>
        <patternFill patternType="solid">
          <fgColor indexed="64"/>
          <bgColor theme="0"/>
        </patternFill>
      </fill>
      <border diagonalUp="0" diagonalDown="0" outline="0">
        <left style="thin">
          <color indexed="64"/>
        </left>
        <right/>
        <top/>
        <bottom/>
      </border>
    </dxf>
    <dxf>
      <numFmt numFmtId="3" formatCode="#,##0"/>
      <protection locked="0" hidden="0"/>
    </dxf>
    <dxf>
      <fill>
        <patternFill patternType="solid">
          <fgColor indexed="64"/>
          <bgColor theme="0"/>
        </patternFill>
      </fill>
      <border diagonalUp="0" diagonalDown="0" outline="0">
        <left style="thin">
          <color indexed="64"/>
        </left>
        <right/>
        <top/>
        <bottom/>
      </border>
    </dxf>
    <dxf>
      <protection locked="0" hidden="0"/>
    </dxf>
    <dxf>
      <fill>
        <patternFill patternType="solid">
          <fgColor indexed="64"/>
          <bgColor theme="0"/>
        </patternFill>
      </fill>
    </dxf>
    <dxf>
      <font>
        <b val="0"/>
        <i val="0"/>
        <strike val="0"/>
        <condense val="0"/>
        <extend val="0"/>
        <outline val="0"/>
        <shadow val="0"/>
        <u val="none"/>
        <vertAlign val="baseline"/>
        <sz val="11"/>
        <color theme="1"/>
        <name val="Aptos Narrow"/>
        <family val="2"/>
        <scheme val="minor"/>
      </font>
      <fill>
        <patternFill patternType="solid">
          <fgColor indexed="64"/>
          <bgColor theme="0"/>
        </patternFill>
      </fill>
      <alignment horizontal="left" vertical="bottom" textRotation="0" wrapText="0" indent="0" justifyLastLine="0" shrinkToFit="0" readingOrder="0"/>
      <protection locked="0" hidden="0"/>
    </dxf>
    <dxf>
      <protection locked="1" hidden="0"/>
    </dxf>
    <dxf>
      <protection locked="1" hidden="0"/>
    </dxf>
    <dxf>
      <border outline="0">
        <bottom style="thin">
          <color indexed="64"/>
        </bottom>
      </border>
    </dxf>
    <dxf>
      <font>
        <b/>
        <i val="0"/>
        <strike val="0"/>
        <condense val="0"/>
        <extend val="0"/>
        <outline val="0"/>
        <shadow val="0"/>
        <u val="none"/>
        <vertAlign val="baseline"/>
        <sz val="11"/>
        <color auto="1"/>
        <name val="Aptos Narrow"/>
        <family val="2"/>
        <scheme val="minor"/>
      </font>
      <fill>
        <patternFill patternType="solid">
          <fgColor indexed="64"/>
          <bgColor theme="0" tint="-0.34998626667073579"/>
        </patternFill>
      </fill>
      <border diagonalUp="0" diagonalDown="0">
        <left style="thin">
          <color indexed="64"/>
        </left>
        <right style="thin">
          <color indexed="64"/>
        </right>
        <top/>
        <bottom/>
      </border>
      <protection locked="1" hidden="0"/>
    </dxf>
    <dxf>
      <numFmt numFmtId="14" formatCode="0.00%"/>
    </dxf>
    <dxf>
      <numFmt numFmtId="168" formatCode="0.0%"/>
    </dxf>
    <dxf>
      <numFmt numFmtId="3" formatCode="#,##0"/>
    </dxf>
  </dxfs>
  <tableStyles count="0" defaultTableStyle="TableStyleMedium2"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8" Type="http://schemas.openxmlformats.org/officeDocument/2006/relationships/customXml" Target="../customXml/item1.xml"/><Relationship Id="rId26" Type="http://schemas.openxmlformats.org/officeDocument/2006/relationships/customXml" Target="../customXml/item9.xml"/><Relationship Id="rId39" Type="http://schemas.openxmlformats.org/officeDocument/2006/relationships/customXml" Target="../customXml/item22.xml"/><Relationship Id="rId21" Type="http://schemas.openxmlformats.org/officeDocument/2006/relationships/customXml" Target="../customXml/item4.xml"/><Relationship Id="rId34" Type="http://schemas.openxmlformats.org/officeDocument/2006/relationships/customXml" Target="../customXml/item17.xml"/><Relationship Id="rId42" Type="http://schemas.openxmlformats.org/officeDocument/2006/relationships/customXml" Target="../customXml/item2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owerPivotData" Target="model/item.data"/><Relationship Id="rId29" Type="http://schemas.openxmlformats.org/officeDocument/2006/relationships/customXml" Target="../customXml/item1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7.xml"/><Relationship Id="rId32" Type="http://schemas.openxmlformats.org/officeDocument/2006/relationships/customXml" Target="../customXml/item15.xml"/><Relationship Id="rId37" Type="http://schemas.openxmlformats.org/officeDocument/2006/relationships/customXml" Target="../customXml/item20.xml"/><Relationship Id="rId40" Type="http://schemas.openxmlformats.org/officeDocument/2006/relationships/customXml" Target="../customXml/item23.xml"/><Relationship Id="rId45" Type="http://schemas.openxmlformats.org/officeDocument/2006/relationships/customXml" Target="../customXml/item28.xml"/><Relationship Id="rId5" Type="http://schemas.openxmlformats.org/officeDocument/2006/relationships/worksheet" Target="worksheets/sheet5.xml"/><Relationship Id="rId15" Type="http://schemas.openxmlformats.org/officeDocument/2006/relationships/sheetMetadata" Target="metadata.xml"/><Relationship Id="rId23" Type="http://schemas.openxmlformats.org/officeDocument/2006/relationships/customXml" Target="../customXml/item6.xml"/><Relationship Id="rId28" Type="http://schemas.openxmlformats.org/officeDocument/2006/relationships/customXml" Target="../customXml/item11.xml"/><Relationship Id="rId36" Type="http://schemas.openxmlformats.org/officeDocument/2006/relationships/customXml" Target="../customXml/item19.xml"/><Relationship Id="rId10" Type="http://schemas.openxmlformats.org/officeDocument/2006/relationships/pivotCacheDefinition" Target="pivotCache/pivotCacheDefinition2.xml"/><Relationship Id="rId19" Type="http://schemas.openxmlformats.org/officeDocument/2006/relationships/customXml" Target="../customXml/item2.xml"/><Relationship Id="rId31" Type="http://schemas.openxmlformats.org/officeDocument/2006/relationships/customXml" Target="../customXml/item14.xml"/><Relationship Id="rId44" Type="http://schemas.openxmlformats.org/officeDocument/2006/relationships/customXml" Target="../customXml/item27.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 Id="rId22" Type="http://schemas.openxmlformats.org/officeDocument/2006/relationships/customXml" Target="../customXml/item5.xml"/><Relationship Id="rId27" Type="http://schemas.openxmlformats.org/officeDocument/2006/relationships/customXml" Target="../customXml/item10.xml"/><Relationship Id="rId30" Type="http://schemas.openxmlformats.org/officeDocument/2006/relationships/customXml" Target="../customXml/item13.xml"/><Relationship Id="rId35" Type="http://schemas.openxmlformats.org/officeDocument/2006/relationships/customXml" Target="../customXml/item18.xml"/><Relationship Id="rId43" Type="http://schemas.openxmlformats.org/officeDocument/2006/relationships/customXml" Target="../customXml/item26.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connections" Target="connections.xml"/><Relationship Id="rId17" Type="http://schemas.openxmlformats.org/officeDocument/2006/relationships/calcChain" Target="calcChain.xml"/><Relationship Id="rId25" Type="http://schemas.openxmlformats.org/officeDocument/2006/relationships/customXml" Target="../customXml/item8.xml"/><Relationship Id="rId33" Type="http://schemas.openxmlformats.org/officeDocument/2006/relationships/customXml" Target="../customXml/item16.xml"/><Relationship Id="rId38" Type="http://schemas.openxmlformats.org/officeDocument/2006/relationships/customXml" Target="../customXml/item21.xml"/><Relationship Id="rId46" Type="http://schemas.openxmlformats.org/officeDocument/2006/relationships/customXml" Target="../customXml/item29.xml"/><Relationship Id="rId20" Type="http://schemas.openxmlformats.org/officeDocument/2006/relationships/customXml" Target="../customXml/item3.xml"/><Relationship Id="rId41" Type="http://schemas.openxmlformats.org/officeDocument/2006/relationships/customXml" Target="../customXml/item2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1</xdr:row>
      <xdr:rowOff>152400</xdr:rowOff>
    </xdr:from>
    <xdr:to>
      <xdr:col>6</xdr:col>
      <xdr:colOff>48153</xdr:colOff>
      <xdr:row>5</xdr:row>
      <xdr:rowOff>38100</xdr:rowOff>
    </xdr:to>
    <xdr:pic>
      <xdr:nvPicPr>
        <xdr:cNvPr id="2" name="Bildobjekt 1">
          <a:extLst>
            <a:ext uri="{FF2B5EF4-FFF2-40B4-BE49-F238E27FC236}">
              <a16:creationId xmlns:a16="http://schemas.microsoft.com/office/drawing/2014/main" id="{2A688F58-1FFA-FA84-8E0A-92F36708B6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0" y="333375"/>
          <a:ext cx="4458228" cy="609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571500</xdr:colOff>
      <xdr:row>1</xdr:row>
      <xdr:rowOff>152400</xdr:rowOff>
    </xdr:from>
    <xdr:to>
      <xdr:col>6</xdr:col>
      <xdr:colOff>48153</xdr:colOff>
      <xdr:row>5</xdr:row>
      <xdr:rowOff>38100</xdr:rowOff>
    </xdr:to>
    <xdr:pic>
      <xdr:nvPicPr>
        <xdr:cNvPr id="2" name="Bildobjekt 1">
          <a:extLst>
            <a:ext uri="{FF2B5EF4-FFF2-40B4-BE49-F238E27FC236}">
              <a16:creationId xmlns:a16="http://schemas.microsoft.com/office/drawing/2014/main" id="{D008D075-CF95-48CD-8986-21E243C7E8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975" y="342900"/>
          <a:ext cx="4264553" cy="647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571500</xdr:colOff>
      <xdr:row>1</xdr:row>
      <xdr:rowOff>152400</xdr:rowOff>
    </xdr:from>
    <xdr:to>
      <xdr:col>6</xdr:col>
      <xdr:colOff>44978</xdr:colOff>
      <xdr:row>5</xdr:row>
      <xdr:rowOff>38100</xdr:rowOff>
    </xdr:to>
    <xdr:pic>
      <xdr:nvPicPr>
        <xdr:cNvPr id="2" name="Bildobjekt 1">
          <a:extLst>
            <a:ext uri="{FF2B5EF4-FFF2-40B4-BE49-F238E27FC236}">
              <a16:creationId xmlns:a16="http://schemas.microsoft.com/office/drawing/2014/main" id="{CA2DC031-51F3-4F98-91E7-AE1B3922FB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975" y="342900"/>
          <a:ext cx="4264553" cy="6477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deleine Forsman" refreshedDate="46155.505288541666" backgroundQuery="1" createdVersion="8" refreshedVersion="8" minRefreshableVersion="3" recordCount="0" supportSubquery="1" supportAdvancedDrill="1" xr:uid="{49499970-2152-43ED-8268-132F4FA55FDD}">
  <cacheSource type="external" connectionId="12"/>
  <cacheFields count="3">
    <cacheField name="[Open Event].[Type of event].[Type of event]" caption="Type of event" numFmtId="0" hierarchy="24" level="1">
      <sharedItems count="1">
        <s v="&lt;Specify&gt;"/>
      </sharedItems>
    </cacheField>
    <cacheField name="[Measures].[Summan av WASP Requisition 2]" caption="Summan av WASP Requisition 2" numFmtId="0" hierarchy="104" level="32767"/>
    <cacheField name="[Open Event].[Date of event].[Date of event]" caption="Date of event" numFmtId="0" hierarchy="25" level="1">
      <sharedItems count="1">
        <s v="YYYY-MM-DD"/>
      </sharedItems>
    </cacheField>
  </cacheFields>
  <cacheHierarchies count="119">
    <cacheHierarchy uniqueName="[EVENTT1].[Type of event]" caption="Type of event" attribute="1" defaultMemberUniqueName="[EVENTT1].[Type of event].[All]" allUniqueName="[EVENTT1].[Type of event].[All]" dimensionUniqueName="[EVENTT1]" displayFolder="" count="0" memberValueDatatype="130" unbalanced="0"/>
    <cacheHierarchy uniqueName="[EVENTT1].[Date of event]" caption="Date of event" attribute="1" defaultMemberUniqueName="[EVENTT1].[Date of event].[All]" allUniqueName="[EVENTT1].[Date of event].[All]" dimensionUniqueName="[EVENTT1]" displayFolder="" count="0" memberValueDatatype="130" unbalanced="0"/>
    <cacheHierarchy uniqueName="[EVENTT1].[Personnel]" caption="Personnel" attribute="1" defaultMemberUniqueName="[EVENTT1].[Personnel].[All]" allUniqueName="[EVENTT1].[Personnel].[All]" dimensionUniqueName="[EVENTT1]" displayFolder="" count="0" memberValueDatatype="20" unbalanced="0"/>
    <cacheHierarchy uniqueName="[EVENTT1].[Material]" caption="Material" attribute="1" defaultMemberUniqueName="[EVENTT1].[Material].[All]" allUniqueName="[EVENTT1].[Material].[All]" dimensionUniqueName="[EVENTT1]" displayFolder="" count="0" memberValueDatatype="20" unbalanced="0"/>
    <cacheHierarchy uniqueName="[EVENTT1].[Travel]" caption="Travel" attribute="1" defaultMemberUniqueName="[EVENTT1].[Travel].[All]" allUniqueName="[EVENTT1].[Travel].[All]" dimensionUniqueName="[EVENTT1]" displayFolder="" count="0" memberValueDatatype="20" unbalanced="0"/>
    <cacheHierarchy uniqueName="[EVENTT1].[WASP Requisition]" caption="WASP Requisition" attribute="1" defaultMemberUniqueName="[EVENTT1].[WASP Requisition].[All]" allUniqueName="[EVENTT1].[WASP Requisition].[All]" dimensionUniqueName="[EVENTT1]" displayFolder="" count="0" memberValueDatatype="20" unbalanced="0"/>
    <cacheHierarchy uniqueName="[EVENTT1].[Activity/ Alignment with WARA annual plan:]" caption="Activity/ Alignment with WARA annual plan:" attribute="1" defaultMemberUniqueName="[EVENTT1].[Activity/ Alignment with WARA annual plan:].[All]" allUniqueName="[EVENTT1].[Activity/ Alignment with WARA annual plan:].[All]" dimensionUniqueName="[EVENTT1]" displayFolder="" count="0" memberValueDatatype="130" unbalanced="0"/>
    <cacheHierarchy uniqueName="[EVENTT1].[Reporting period]" caption="Reporting period" attribute="1" defaultMemberUniqueName="[EVENTT1].[Reporting period].[All]" allUniqueName="[EVENTT1].[Reporting period].[All]" dimensionUniqueName="[EVENTT1]" displayFolder="" count="0" memberValueDatatype="130" unbalanced="0"/>
    <cacheHierarchy uniqueName="[EVENTT2].[Type of event]" caption="Type of event" attribute="1" defaultMemberUniqueName="[EVENTT2].[Type of event].[All]" allUniqueName="[EVENTT2].[Type of event].[All]" dimensionUniqueName="[EVENTT2]" displayFolder="" count="0" memberValueDatatype="130" unbalanced="0"/>
    <cacheHierarchy uniqueName="[EVENTT2].[Date of event]" caption="Date of event" attribute="1" defaultMemberUniqueName="[EVENTT2].[Date of event].[All]" allUniqueName="[EVENTT2].[Date of event].[All]" dimensionUniqueName="[EVENTT2]" displayFolder="" count="0" memberValueDatatype="130" unbalanced="0"/>
    <cacheHierarchy uniqueName="[EVENTT2].[Personnel]" caption="Personnel" attribute="1" defaultMemberUniqueName="[EVENTT2].[Personnel].[All]" allUniqueName="[EVENTT2].[Personnel].[All]" dimensionUniqueName="[EVENTT2]" displayFolder="" count="0" memberValueDatatype="20" unbalanced="0"/>
    <cacheHierarchy uniqueName="[EVENTT2].[Material]" caption="Material" attribute="1" defaultMemberUniqueName="[EVENTT2].[Material].[All]" allUniqueName="[EVENTT2].[Material].[All]" dimensionUniqueName="[EVENTT2]" displayFolder="" count="0" memberValueDatatype="20" unbalanced="0"/>
    <cacheHierarchy uniqueName="[EVENTT2].[Travel]" caption="Travel" attribute="1" defaultMemberUniqueName="[EVENTT2].[Travel].[All]" allUniqueName="[EVENTT2].[Travel].[All]" dimensionUniqueName="[EVENTT2]" displayFolder="" count="0" memberValueDatatype="20" unbalanced="0"/>
    <cacheHierarchy uniqueName="[EVENTT2].[WASP Requisition]" caption="WASP Requisition" attribute="1" defaultMemberUniqueName="[EVENTT2].[WASP Requisition].[All]" allUniqueName="[EVENTT2].[WASP Requisition].[All]" dimensionUniqueName="[EVENTT2]" displayFolder="" count="0" memberValueDatatype="20" unbalanced="0"/>
    <cacheHierarchy uniqueName="[EVENTT2].[Activity/ Alignment with WARA annual plan:]" caption="Activity/ Alignment with WARA annual plan:" attribute="1" defaultMemberUniqueName="[EVENTT2].[Activity/ Alignment with WARA annual plan:].[All]" allUniqueName="[EVENTT2].[Activity/ Alignment with WARA annual plan:].[All]" dimensionUniqueName="[EVENTT2]" displayFolder="" count="0" memberValueDatatype="130" unbalanced="0"/>
    <cacheHierarchy uniqueName="[EVENTT2].[Reporting period]" caption="Reporting period" attribute="1" defaultMemberUniqueName="[EVENTT2].[Reporting period].[All]" allUniqueName="[EVENTT2].[Reporting period].[All]" dimensionUniqueName="[EVENTT2]" displayFolder="" count="0" memberValueDatatype="130" unbalanced="0"/>
    <cacheHierarchy uniqueName="[EVENTT3].[Type of event]" caption="Type of event" attribute="1" defaultMemberUniqueName="[EVENTT3].[Type of event].[All]" allUniqueName="[EVENTT3].[Type of event].[All]" dimensionUniqueName="[EVENTT3]" displayFolder="" count="0" memberValueDatatype="130" unbalanced="0"/>
    <cacheHierarchy uniqueName="[EVENTT3].[Date of event]" caption="Date of event" attribute="1" defaultMemberUniqueName="[EVENTT3].[Date of event].[All]" allUniqueName="[EVENTT3].[Date of event].[All]" dimensionUniqueName="[EVENTT3]" displayFolder="" count="0" memberValueDatatype="130" unbalanced="0"/>
    <cacheHierarchy uniqueName="[EVENTT3].[Personnel]" caption="Personnel" attribute="1" defaultMemberUniqueName="[EVENTT3].[Personnel].[All]" allUniqueName="[EVENTT3].[Personnel].[All]" dimensionUniqueName="[EVENTT3]" displayFolder="" count="0" memberValueDatatype="20" unbalanced="0"/>
    <cacheHierarchy uniqueName="[EVENTT3].[Material]" caption="Material" attribute="1" defaultMemberUniqueName="[EVENTT3].[Material].[All]" allUniqueName="[EVENTT3].[Material].[All]" dimensionUniqueName="[EVENTT3]" displayFolder="" count="0" memberValueDatatype="20" unbalanced="0"/>
    <cacheHierarchy uniqueName="[EVENTT3].[Travel]" caption="Travel" attribute="1" defaultMemberUniqueName="[EVENTT3].[Travel].[All]" allUniqueName="[EVENTT3].[Travel].[All]" dimensionUniqueName="[EVENTT3]" displayFolder="" count="0" memberValueDatatype="20" unbalanced="0"/>
    <cacheHierarchy uniqueName="[EVENTT3].[WASP Requisition]" caption="WASP Requisition" attribute="1" defaultMemberUniqueName="[EVENTT3].[WASP Requisition].[All]" allUniqueName="[EVENTT3].[WASP Requisition].[All]" dimensionUniqueName="[EVENTT3]" displayFolder="" count="0" memberValueDatatype="20" unbalanced="0"/>
    <cacheHierarchy uniqueName="[EVENTT3].[Activity/ Alignment with WARA annual plan:]" caption="Activity/ Alignment with WARA annual plan:" attribute="1" defaultMemberUniqueName="[EVENTT3].[Activity/ Alignment with WARA annual plan:].[All]" allUniqueName="[EVENTT3].[Activity/ Alignment with WARA annual plan:].[All]" dimensionUniqueName="[EVENTT3]" displayFolder="" count="0" memberValueDatatype="130" unbalanced="0"/>
    <cacheHierarchy uniqueName="[EVENTT3].[Reporting period]" caption="Reporting period" attribute="1" defaultMemberUniqueName="[EVENTT3].[Reporting period].[All]" allUniqueName="[EVENTT3].[Reporting period].[All]" dimensionUniqueName="[EVENTT3]" displayFolder="" count="0" memberValueDatatype="130" unbalanced="0"/>
    <cacheHierarchy uniqueName="[Open Event].[Type of event]" caption="Type of event" attribute="1" defaultMemberUniqueName="[Open Event].[Type of event].[All]" allUniqueName="[Open Event].[Type of event].[All]" dimensionUniqueName="[Open Event]" displayFolder="" count="2" memberValueDatatype="130" unbalanced="0">
      <fieldsUsage count="2">
        <fieldUsage x="-1"/>
        <fieldUsage x="0"/>
      </fieldsUsage>
    </cacheHierarchy>
    <cacheHierarchy uniqueName="[Open Event].[Date of event]" caption="Date of event" attribute="1" defaultMemberUniqueName="[Open Event].[Date of event].[All]" allUniqueName="[Open Event].[Date of event].[All]" dimensionUniqueName="[Open Event]" displayFolder="" count="2" memberValueDatatype="130" unbalanced="0">
      <fieldsUsage count="2">
        <fieldUsage x="-1"/>
        <fieldUsage x="2"/>
      </fieldsUsage>
    </cacheHierarchy>
    <cacheHierarchy uniqueName="[Open Event].[Personnel]" caption="Personnel" attribute="1" defaultMemberUniqueName="[Open Event].[Personnel].[All]" allUniqueName="[Open Event].[Personnel].[All]" dimensionUniqueName="[Open Event]" displayFolder="" count="0" memberValueDatatype="20" unbalanced="0"/>
    <cacheHierarchy uniqueName="[Open Event].[Material]" caption="Material" attribute="1" defaultMemberUniqueName="[Open Event].[Material].[All]" allUniqueName="[Open Event].[Material].[All]" dimensionUniqueName="[Open Event]" displayFolder="" count="0" memberValueDatatype="20" unbalanced="0"/>
    <cacheHierarchy uniqueName="[Open Event].[Travel]" caption="Travel" attribute="1" defaultMemberUniqueName="[Open Event].[Travel].[All]" allUniqueName="[Open Event].[Travel].[All]" dimensionUniqueName="[Open Event]" displayFolder="" count="0" memberValueDatatype="20" unbalanced="0"/>
    <cacheHierarchy uniqueName="[Open Event].[WASP Requisition]" caption="WASP Requisition" attribute="1" defaultMemberUniqueName="[Open Event].[WASP Requisition].[All]" allUniqueName="[Open Event].[WASP Requisition].[All]" dimensionUniqueName="[Open Event]" displayFolder="" count="0" memberValueDatatype="20" unbalanced="0"/>
    <cacheHierarchy uniqueName="[Open Event].[Activity/ Alignment with WARA annual plan:]" caption="Activity/ Alignment with WARA annual plan:" attribute="1" defaultMemberUniqueName="[Open Event].[Activity/ Alignment with WARA annual plan:].[All]" allUniqueName="[Open Event].[Activity/ Alignment with WARA annual plan:].[All]" dimensionUniqueName="[Open Event]" displayFolder="" count="0" memberValueDatatype="130" unbalanced="0"/>
    <cacheHierarchy uniqueName="[Open Event].[Reporting period]" caption="Reporting period" attribute="1" defaultMemberUniqueName="[Open Event].[Reporting period].[All]" allUniqueName="[Open Event].[Reporting period].[All]" dimensionUniqueName="[Open Event]" displayFolder="" count="0" memberValueDatatype="130" unbalanced="0"/>
    <cacheHierarchy uniqueName="[OperationsT1].[Utilization rate in WASP %]" caption="Utilization rate in WASP %" attribute="1" defaultMemberUniqueName="[OperationsT1].[Utilization rate in WASP %].[All]" allUniqueName="[OperationsT1].[Utilization rate in WASP %].[All]" dimensionUniqueName="[OperationsT1]" displayFolder="" count="0" memberValueDatatype="5" unbalanced="0"/>
    <cacheHierarchy uniqueName="[OperationsT1].[Total cost in WASP]" caption="Total cost in WASP" attribute="1" defaultMemberUniqueName="[OperationsT1].[Total cost in WASP].[All]" allUniqueName="[OperationsT1].[Total cost in WASP].[All]" dimensionUniqueName="[OperationsT1]" displayFolder="" count="0" memberValueDatatype="20" unbalanced="0"/>
    <cacheHierarchy uniqueName="[OperationsT1].[Material]" caption="Material" attribute="1" defaultMemberUniqueName="[OperationsT1].[Material].[All]" allUniqueName="[OperationsT1].[Material].[All]" dimensionUniqueName="[OperationsT1]" displayFolder="" count="0" memberValueDatatype="20" unbalanced="0"/>
    <cacheHierarchy uniqueName="[OperationsT1].[Travel]" caption="Travel" attribute="1" defaultMemberUniqueName="[OperationsT1].[Travel].[All]" allUniqueName="[OperationsT1].[Travel].[All]" dimensionUniqueName="[OperationsT1]" displayFolder="" count="0" memberValueDatatype="20" unbalanced="0"/>
    <cacheHierarchy uniqueName="[OperationsT1].[IN KIND]" caption="IN KIND" attribute="1" defaultMemberUniqueName="[OperationsT1].[IN KIND].[All]" allUniqueName="[OperationsT1].[IN KIND].[All]" dimensionUniqueName="[OperationsT1]" displayFolder="" count="0" memberValueDatatype="20" unbalanced="0"/>
    <cacheHierarchy uniqueName="[OperationsT1].[WASP Requisition]" caption="WASP Requisition" attribute="1" defaultMemberUniqueName="[OperationsT1].[WASP Requisition].[All]" allUniqueName="[OperationsT1].[WASP Requisition].[All]" dimensionUniqueName="[OperationsT1]" displayFolder="" count="0" memberValueDatatype="20" unbalanced="0"/>
    <cacheHierarchy uniqueName="[OperationsT1].[Activity/ Alignment with WARA annual plan:]" caption="Activity/ Alignment with WARA annual plan:" attribute="1" defaultMemberUniqueName="[OperationsT1].[Activity/ Alignment with WARA annual plan:].[All]" allUniqueName="[OperationsT1].[Activity/ Alignment with WARA annual plan:].[All]" dimensionUniqueName="[OperationsT1]" displayFolder="" count="0" memberValueDatatype="130" unbalanced="0"/>
    <cacheHierarchy uniqueName="[OperationsT1].[Reporting period]" caption="Reporting period" attribute="1" defaultMemberUniqueName="[OperationsT1].[Reporting period].[All]" allUniqueName="[OperationsT1].[Reporting period].[All]" dimensionUniqueName="[OperationsT1]" displayFolder="" count="0" memberValueDatatype="130" unbalanced="0"/>
    <cacheHierarchy uniqueName="[OperationsT1].[Cost Category]" caption="Cost Category" attribute="1" defaultMemberUniqueName="[OperationsT1].[Cost Category].[All]" allUniqueName="[OperationsT1].[Cost Category].[All]" dimensionUniqueName="[OperationsT1]" displayFolder="" count="0" memberValueDatatype="130" unbalanced="0"/>
    <cacheHierarchy uniqueName="[OperationsT1].[Category]" caption="Category" attribute="1" defaultMemberUniqueName="[OperationsT1].[Category].[All]" allUniqueName="[OperationsT1].[Category].[All]" dimensionUniqueName="[OperationsT1]" displayFolder="" count="0" memberValueDatatype="130" unbalanced="0"/>
    <cacheHierarchy uniqueName="[OperationsT2].[Utilization rate in WASP %]" caption="Utilization rate in WASP %" attribute="1" defaultMemberUniqueName="[OperationsT2].[Utilization rate in WASP %].[All]" allUniqueName="[OperationsT2].[Utilization rate in WASP %].[All]" dimensionUniqueName="[OperationsT2]" displayFolder="" count="0" memberValueDatatype="5" unbalanced="0"/>
    <cacheHierarchy uniqueName="[OperationsT2].[Total cost in WASP]" caption="Total cost in WASP" attribute="1" defaultMemberUniqueName="[OperationsT2].[Total cost in WASP].[All]" allUniqueName="[OperationsT2].[Total cost in WASP].[All]" dimensionUniqueName="[OperationsT2]" displayFolder="" count="0" memberValueDatatype="20" unbalanced="0"/>
    <cacheHierarchy uniqueName="[OperationsT2].[Material]" caption="Material" attribute="1" defaultMemberUniqueName="[OperationsT2].[Material].[All]" allUniqueName="[OperationsT2].[Material].[All]" dimensionUniqueName="[OperationsT2]" displayFolder="" count="0" memberValueDatatype="20" unbalanced="0"/>
    <cacheHierarchy uniqueName="[OperationsT2].[Travel]" caption="Travel" attribute="1" defaultMemberUniqueName="[OperationsT2].[Travel].[All]" allUniqueName="[OperationsT2].[Travel].[All]" dimensionUniqueName="[OperationsT2]" displayFolder="" count="0" memberValueDatatype="20" unbalanced="0"/>
    <cacheHierarchy uniqueName="[OperationsT2].[IN KIND]" caption="IN KIND" attribute="1" defaultMemberUniqueName="[OperationsT2].[IN KIND].[All]" allUniqueName="[OperationsT2].[IN KIND].[All]" dimensionUniqueName="[OperationsT2]" displayFolder="" count="0" memberValueDatatype="20" unbalanced="0"/>
    <cacheHierarchy uniqueName="[OperationsT2].[WASP Requisition]" caption="WASP Requisition" attribute="1" defaultMemberUniqueName="[OperationsT2].[WASP Requisition].[All]" allUniqueName="[OperationsT2].[WASP Requisition].[All]" dimensionUniqueName="[OperationsT2]" displayFolder="" count="0" memberValueDatatype="20" unbalanced="0"/>
    <cacheHierarchy uniqueName="[OperationsT2].[Activity/ Alignment with WARA annual plan:]" caption="Activity/ Alignment with WARA annual plan:" attribute="1" defaultMemberUniqueName="[OperationsT2].[Activity/ Alignment with WARA annual plan:].[All]" allUniqueName="[OperationsT2].[Activity/ Alignment with WARA annual plan:].[All]" dimensionUniqueName="[OperationsT2]" displayFolder="" count="0" memberValueDatatype="130" unbalanced="0"/>
    <cacheHierarchy uniqueName="[OperationsT2].[Reporting period]" caption="Reporting period" attribute="1" defaultMemberUniqueName="[OperationsT2].[Reporting period].[All]" allUniqueName="[OperationsT2].[Reporting period].[All]" dimensionUniqueName="[OperationsT2]" displayFolder="" count="0" memberValueDatatype="130" unbalanced="0"/>
    <cacheHierarchy uniqueName="[OperationsT2].[Cost Category]" caption="Cost Category" attribute="1" defaultMemberUniqueName="[OperationsT2].[Cost Category].[All]" allUniqueName="[OperationsT2].[Cost Category].[All]" dimensionUniqueName="[OperationsT2]" displayFolder="" count="0" memberValueDatatype="130" unbalanced="0"/>
    <cacheHierarchy uniqueName="[OperationsT2].[Category]" caption="Category" attribute="1" defaultMemberUniqueName="[OperationsT2].[Category].[All]" allUniqueName="[OperationsT2].[Category].[All]" dimensionUniqueName="[OperationsT2]" displayFolder="" count="0" memberValueDatatype="130" unbalanced="0"/>
    <cacheHierarchy uniqueName="[OperationsT3].[Utilization rate in WASP %]" caption="Utilization rate in WASP %" attribute="1" defaultMemberUniqueName="[OperationsT3].[Utilization rate in WASP %].[All]" allUniqueName="[OperationsT3].[Utilization rate in WASP %].[All]" dimensionUniqueName="[OperationsT3]" displayFolder="" count="0" memberValueDatatype="5" unbalanced="0"/>
    <cacheHierarchy uniqueName="[OperationsT3].[Total cost in WASP]" caption="Total cost in WASP" attribute="1" defaultMemberUniqueName="[OperationsT3].[Total cost in WASP].[All]" allUniqueName="[OperationsT3].[Total cost in WASP].[All]" dimensionUniqueName="[OperationsT3]" displayFolder="" count="0" memberValueDatatype="20" unbalanced="0"/>
    <cacheHierarchy uniqueName="[OperationsT3].[Material]" caption="Material" attribute="1" defaultMemberUniqueName="[OperationsT3].[Material].[All]" allUniqueName="[OperationsT3].[Material].[All]" dimensionUniqueName="[OperationsT3]" displayFolder="" count="0" memberValueDatatype="20" unbalanced="0"/>
    <cacheHierarchy uniqueName="[OperationsT3].[Travel]" caption="Travel" attribute="1" defaultMemberUniqueName="[OperationsT3].[Travel].[All]" allUniqueName="[OperationsT3].[Travel].[All]" dimensionUniqueName="[OperationsT3]" displayFolder="" count="0" memberValueDatatype="20" unbalanced="0"/>
    <cacheHierarchy uniqueName="[OperationsT3].[IN KIND]" caption="IN KIND" attribute="1" defaultMemberUniqueName="[OperationsT3].[IN KIND].[All]" allUniqueName="[OperationsT3].[IN KIND].[All]" dimensionUniqueName="[OperationsT3]" displayFolder="" count="0" memberValueDatatype="20" unbalanced="0"/>
    <cacheHierarchy uniqueName="[OperationsT3].[WASP Requisition]" caption="WASP Requisition" attribute="1" defaultMemberUniqueName="[OperationsT3].[WASP Requisition].[All]" allUniqueName="[OperationsT3].[WASP Requisition].[All]" dimensionUniqueName="[OperationsT3]" displayFolder="" count="0" memberValueDatatype="20" unbalanced="0"/>
    <cacheHierarchy uniqueName="[OperationsT3].[Activity/ Alignment with WARA annual plan:]" caption="Activity/ Alignment with WARA annual plan:" attribute="1" defaultMemberUniqueName="[OperationsT3].[Activity/ Alignment with WARA annual plan:].[All]" allUniqueName="[OperationsT3].[Activity/ Alignment with WARA annual plan:].[All]" dimensionUniqueName="[OperationsT3]" displayFolder="" count="0" memberValueDatatype="130" unbalanced="0"/>
    <cacheHierarchy uniqueName="[OperationsT3].[Reporting period]" caption="Reporting period" attribute="1" defaultMemberUniqueName="[OperationsT3].[Reporting period].[All]" allUniqueName="[OperationsT3].[Reporting period].[All]" dimensionUniqueName="[OperationsT3]" displayFolder="" count="0" memberValueDatatype="130" unbalanced="0"/>
    <cacheHierarchy uniqueName="[OperationsT3].[Cost Category]" caption="Cost Category" attribute="1" defaultMemberUniqueName="[OperationsT3].[Cost Category].[All]" allUniqueName="[OperationsT3].[Cost Category].[All]" dimensionUniqueName="[OperationsT3]" displayFolder="" count="0" memberValueDatatype="130" unbalanced="0"/>
    <cacheHierarchy uniqueName="[OperationsT3].[Category]" caption="Category" attribute="1" defaultMemberUniqueName="[OperationsT3].[Category].[All]" allUniqueName="[OperationsT3].[Category].[All]" dimensionUniqueName="[OperationsT3]" displayFolder="" count="0" memberValueDatatype="130" unbalanced="0"/>
    <cacheHierarchy uniqueName="[PersonnelT1].[Name]" caption="Name" attribute="1" defaultMemberUniqueName="[PersonnelT1].[Name].[All]" allUniqueName="[PersonnelT1].[Name].[All]" dimensionUniqueName="[PersonnelT1]" displayFolder="" count="0" memberValueDatatype="130" unbalanced="0"/>
    <cacheHierarchy uniqueName="[PersonnelT1].[Category]" caption="Category" attribute="1" defaultMemberUniqueName="[PersonnelT1].[Category].[All]" allUniqueName="[PersonnelT1].[Category].[All]" dimensionUniqueName="[PersonnelT1]" displayFolder="" count="0" memberValueDatatype="130" unbalanced="0"/>
    <cacheHierarchy uniqueName="[PersonnelT1].[Total hours]" caption="Total hours" attribute="1" defaultMemberUniqueName="[PersonnelT1].[Total hours].[All]" allUniqueName="[PersonnelT1].[Total hours].[All]" dimensionUniqueName="[PersonnelT1]" displayFolder="" count="0" memberValueDatatype="20" unbalanced="0"/>
    <cacheHierarchy uniqueName="[PersonnelT1].[Total cost incl. LKP &amp; 35% OH (SEK)]" caption="Total cost incl. LKP &amp; 35% OH (SEK)" attribute="1" defaultMemberUniqueName="[PersonnelT1].[Total cost incl. LKP &amp; 35% OH (SEK)].[All]" allUniqueName="[PersonnelT1].[Total cost incl. LKP &amp; 35% OH (SEK)].[All]" dimensionUniqueName="[PersonnelT1]" displayFolder="" count="0" memberValueDatatype="20" unbalanced="0"/>
    <cacheHierarchy uniqueName="[PersonnelT1].[IN KIND]" caption="IN KIND" attribute="1" defaultMemberUniqueName="[PersonnelT1].[IN KIND].[All]" allUniqueName="[PersonnelT1].[IN KIND].[All]" dimensionUniqueName="[PersonnelT1]" displayFolder="" count="0" memberValueDatatype="20" unbalanced="0"/>
    <cacheHierarchy uniqueName="[PersonnelT1].[WASP Requisition]" caption="WASP Requisition" attribute="1" defaultMemberUniqueName="[PersonnelT1].[WASP Requisition].[All]" allUniqueName="[PersonnelT1].[WASP Requisition].[All]" dimensionUniqueName="[PersonnelT1]" displayFolder="" count="0" memberValueDatatype="20" unbalanced="0"/>
    <cacheHierarchy uniqueName="[PersonnelT1].[Activity/ Alignment with WARA annual plan:]" caption="Activity/ Alignment with WARA annual plan:" attribute="1" defaultMemberUniqueName="[PersonnelT1].[Activity/ Alignment with WARA annual plan:].[All]" allUniqueName="[PersonnelT1].[Activity/ Alignment with WARA annual plan:].[All]" dimensionUniqueName="[PersonnelT1]" displayFolder="" count="0" memberValueDatatype="130" unbalanced="0"/>
    <cacheHierarchy uniqueName="[PersonnelT1].[Reporting period]" caption="Reporting period" attribute="1" defaultMemberUniqueName="[PersonnelT1].[Reporting period].[All]" allUniqueName="[PersonnelT1].[Reporting period].[All]" dimensionUniqueName="[PersonnelT1]" displayFolder="" count="0" memberValueDatatype="130" unbalanced="0"/>
    <cacheHierarchy uniqueName="[PersonnelT1].[Cost Category]" caption="Cost Category" attribute="1" defaultMemberUniqueName="[PersonnelT1].[Cost Category].[All]" allUniqueName="[PersonnelT1].[Cost Category].[All]" dimensionUniqueName="[PersonnelT1]" displayFolder="" count="0" memberValueDatatype="130" unbalanced="0"/>
    <cacheHierarchy uniqueName="[PersonnelT2].[Name]" caption="Name" attribute="1" defaultMemberUniqueName="[PersonnelT2].[Name].[All]" allUniqueName="[PersonnelT2].[Name].[All]" dimensionUniqueName="[PersonnelT2]" displayFolder="" count="0" memberValueDatatype="130" unbalanced="0"/>
    <cacheHierarchy uniqueName="[PersonnelT2].[Category]" caption="Category" attribute="1" defaultMemberUniqueName="[PersonnelT2].[Category].[All]" allUniqueName="[PersonnelT2].[Category].[All]" dimensionUniqueName="[PersonnelT2]" displayFolder="" count="0" memberValueDatatype="130" unbalanced="0"/>
    <cacheHierarchy uniqueName="[PersonnelT2].[Total hours]" caption="Total hours" attribute="1" defaultMemberUniqueName="[PersonnelT2].[Total hours].[All]" allUniqueName="[PersonnelT2].[Total hours].[All]" dimensionUniqueName="[PersonnelT2]" displayFolder="" count="0" memberValueDatatype="20" unbalanced="0"/>
    <cacheHierarchy uniqueName="[PersonnelT2].[Total cost incl. LKP &amp; 35% OH (SEK)]" caption="Total cost incl. LKP &amp; 35% OH (SEK)" attribute="1" defaultMemberUniqueName="[PersonnelT2].[Total cost incl. LKP &amp; 35% OH (SEK)].[All]" allUniqueName="[PersonnelT2].[Total cost incl. LKP &amp; 35% OH (SEK)].[All]" dimensionUniqueName="[PersonnelT2]" displayFolder="" count="0" memberValueDatatype="20" unbalanced="0"/>
    <cacheHierarchy uniqueName="[PersonnelT2].[IN KIND]" caption="IN KIND" attribute="1" defaultMemberUniqueName="[PersonnelT2].[IN KIND].[All]" allUniqueName="[PersonnelT2].[IN KIND].[All]" dimensionUniqueName="[PersonnelT2]" displayFolder="" count="0" memberValueDatatype="20" unbalanced="0"/>
    <cacheHierarchy uniqueName="[PersonnelT2].[WASP Requisition]" caption="WASP Requisition" attribute="1" defaultMemberUniqueName="[PersonnelT2].[WASP Requisition].[All]" allUniqueName="[PersonnelT2].[WASP Requisition].[All]" dimensionUniqueName="[PersonnelT2]" displayFolder="" count="0" memberValueDatatype="20" unbalanced="0"/>
    <cacheHierarchy uniqueName="[PersonnelT2].[Activity/ Alignment with WARA annual plan:]" caption="Activity/ Alignment with WARA annual plan:" attribute="1" defaultMemberUniqueName="[PersonnelT2].[Activity/ Alignment with WARA annual plan:].[All]" allUniqueName="[PersonnelT2].[Activity/ Alignment with WARA annual plan:].[All]" dimensionUniqueName="[PersonnelT2]" displayFolder="" count="0" memberValueDatatype="130" unbalanced="0"/>
    <cacheHierarchy uniqueName="[PersonnelT2].[Reporting period]" caption="Reporting period" attribute="1" defaultMemberUniqueName="[PersonnelT2].[Reporting period].[All]" allUniqueName="[PersonnelT2].[Reporting period].[All]" dimensionUniqueName="[PersonnelT2]" displayFolder="" count="0" memberValueDatatype="130" unbalanced="0"/>
    <cacheHierarchy uniqueName="[PersonnelT2].[Cost Category]" caption="Cost Category" attribute="1" defaultMemberUniqueName="[PersonnelT2].[Cost Category].[All]" allUniqueName="[PersonnelT2].[Cost Category].[All]" dimensionUniqueName="[PersonnelT2]" displayFolder="" count="0" memberValueDatatype="130" unbalanced="0"/>
    <cacheHierarchy uniqueName="[PersonnelT3].[Name]" caption="Name" attribute="1" defaultMemberUniqueName="[PersonnelT3].[Name].[All]" allUniqueName="[PersonnelT3].[Name].[All]" dimensionUniqueName="[PersonnelT3]" displayFolder="" count="0" memberValueDatatype="130" unbalanced="0"/>
    <cacheHierarchy uniqueName="[PersonnelT3].[Category]" caption="Category" attribute="1" defaultMemberUniqueName="[PersonnelT3].[Category].[All]" allUniqueName="[PersonnelT3].[Category].[All]" dimensionUniqueName="[PersonnelT3]" displayFolder="" count="0" memberValueDatatype="130" unbalanced="0"/>
    <cacheHierarchy uniqueName="[PersonnelT3].[Total hours]" caption="Total hours" attribute="1" defaultMemberUniqueName="[PersonnelT3].[Total hours].[All]" allUniqueName="[PersonnelT3].[Total hours].[All]" dimensionUniqueName="[PersonnelT3]" displayFolder="" count="0" memberValueDatatype="20" unbalanced="0"/>
    <cacheHierarchy uniqueName="[PersonnelT3].[Total cost incl. LKP &amp; 35% OH (SEK)]" caption="Total cost incl. LKP &amp; 35% OH (SEK)" attribute="1" defaultMemberUniqueName="[PersonnelT3].[Total cost incl. LKP &amp; 35% OH (SEK)].[All]" allUniqueName="[PersonnelT3].[Total cost incl. LKP &amp; 35% OH (SEK)].[All]" dimensionUniqueName="[PersonnelT3]" displayFolder="" count="0" memberValueDatatype="20" unbalanced="0"/>
    <cacheHierarchy uniqueName="[PersonnelT3].[IN KIND]" caption="IN KIND" attribute="1" defaultMemberUniqueName="[PersonnelT3].[IN KIND].[All]" allUniqueName="[PersonnelT3].[IN KIND].[All]" dimensionUniqueName="[PersonnelT3]" displayFolder="" count="0" memberValueDatatype="20" unbalanced="0"/>
    <cacheHierarchy uniqueName="[PersonnelT3].[WASP Requisition]" caption="WASP Requisition" attribute="1" defaultMemberUniqueName="[PersonnelT3].[WASP Requisition].[All]" allUniqueName="[PersonnelT3].[WASP Requisition].[All]" dimensionUniqueName="[PersonnelT3]" displayFolder="" count="0" memberValueDatatype="20" unbalanced="0"/>
    <cacheHierarchy uniqueName="[PersonnelT3].[Activity/ Alignment with WARA annual plan:]" caption="Activity/ Alignment with WARA annual plan:" attribute="1" defaultMemberUniqueName="[PersonnelT3].[Activity/ Alignment with WARA annual plan:].[All]" allUniqueName="[PersonnelT3].[Activity/ Alignment with WARA annual plan:].[All]" dimensionUniqueName="[PersonnelT3]" displayFolder="" count="0" memberValueDatatype="130" unbalanced="0"/>
    <cacheHierarchy uniqueName="[PersonnelT3].[Reporting period]" caption="Reporting period" attribute="1" defaultMemberUniqueName="[PersonnelT3].[Reporting period].[All]" allUniqueName="[PersonnelT3].[Reporting period].[All]" dimensionUniqueName="[PersonnelT3]" displayFolder="" count="0" memberValueDatatype="130" unbalanced="0"/>
    <cacheHierarchy uniqueName="[PersonnelT3].[Cost Category]" caption="Cost Category" attribute="1" defaultMemberUniqueName="[PersonnelT3].[Cost Category].[All]" allUniqueName="[PersonnelT3].[Cost Category].[All]" dimensionUniqueName="[PersonnelT3]" displayFolder="" count="0" memberValueDatatype="130" unbalanced="0"/>
    <cacheHierarchy uniqueName="[Total Req and In kind].[Name]" caption="Name" attribute="1" defaultMemberUniqueName="[Total Req and In kind].[Name].[All]" allUniqueName="[Total Req and In kind].[Name].[All]" dimensionUniqueName="[Total Req and In kind]" displayFolder="" count="0" memberValueDatatype="130" unbalanced="0"/>
    <cacheHierarchy uniqueName="[Total Req and In kind].[Category]" caption="Category" attribute="1" defaultMemberUniqueName="[Total Req and In kind].[Category].[All]" allUniqueName="[Total Req and In kind].[Category].[All]" dimensionUniqueName="[Total Req and In kind]" displayFolder="" count="0" memberValueDatatype="130" unbalanced="0"/>
    <cacheHierarchy uniqueName="[Total Req and In kind].[Total hours]" caption="Total hours" attribute="1" defaultMemberUniqueName="[Total Req and In kind].[Total hours].[All]" allUniqueName="[Total Req and In kind].[Total hours].[All]" dimensionUniqueName="[Total Req and In kind]" displayFolder="" count="0" memberValueDatatype="20" unbalanced="0"/>
    <cacheHierarchy uniqueName="[Total Req and In kind].[Total cost incl. LKP &amp; 35% OH (SEK)]" caption="Total cost incl. LKP &amp; 35% OH (SEK)" attribute="1" defaultMemberUniqueName="[Total Req and In kind].[Total cost incl. LKP &amp; 35% OH (SEK)].[All]" allUniqueName="[Total Req and In kind].[Total cost incl. LKP &amp; 35% OH (SEK)].[All]" dimensionUniqueName="[Total Req and In kind]" displayFolder="" count="0" memberValueDatatype="20" unbalanced="0"/>
    <cacheHierarchy uniqueName="[Total Req and In kind].[IN KIND]" caption="IN KIND" attribute="1" defaultMemberUniqueName="[Total Req and In kind].[IN KIND].[All]" allUniqueName="[Total Req and In kind].[IN KIND].[All]" dimensionUniqueName="[Total Req and In kind]" displayFolder="" count="0" memberValueDatatype="20" unbalanced="0"/>
    <cacheHierarchy uniqueName="[Total Req and In kind].[WASP Requisition]" caption="WASP Requisition" attribute="1" defaultMemberUniqueName="[Total Req and In kind].[WASP Requisition].[All]" allUniqueName="[Total Req and In kind].[WASP Requisition].[All]" dimensionUniqueName="[Total Req and In kind]" displayFolder="" count="0" memberValueDatatype="20" unbalanced="0"/>
    <cacheHierarchy uniqueName="[Total Req and In kind].[Activity/ Alignment with WARA annual plan:]" caption="Activity/ Alignment with WARA annual plan:" attribute="1" defaultMemberUniqueName="[Total Req and In kind].[Activity/ Alignment with WARA annual plan:].[All]" allUniqueName="[Total Req and In kind].[Activity/ Alignment with WARA annual plan:].[All]" dimensionUniqueName="[Total Req and In kind]" displayFolder="" count="0" memberValueDatatype="130" unbalanced="0"/>
    <cacheHierarchy uniqueName="[Total Req and In kind].[Reporting period]" caption="Reporting period" attribute="1" defaultMemberUniqueName="[Total Req and In kind].[Reporting period].[All]" allUniqueName="[Total Req and In kind].[Reporting period].[All]" dimensionUniqueName="[Total Req and In kind]" displayFolder="" count="0" memberValueDatatype="130" unbalanced="0"/>
    <cacheHierarchy uniqueName="[Total Req and In kind].[Cost Category]" caption="Cost Category" attribute="1" defaultMemberUniqueName="[Total Req and In kind].[Cost Category].[All]" allUniqueName="[Total Req and In kind].[Cost Category].[All]" dimensionUniqueName="[Total Req and In kind]" displayFolder="" count="0" memberValueDatatype="130" unbalanced="0"/>
    <cacheHierarchy uniqueName="[Total Req and In kind].[Material]" caption="Material" attribute="1" defaultMemberUniqueName="[Total Req and In kind].[Material].[All]" allUniqueName="[Total Req and In kind].[Material].[All]" dimensionUniqueName="[Total Req and In kind]" displayFolder="" count="0" memberValueDatatype="20" unbalanced="0" hidden="1"/>
    <cacheHierarchy uniqueName="[Total Req and In kind].[Total cost in WASP]" caption="Total cost in WASP" attribute="1" defaultMemberUniqueName="[Total Req and In kind].[Total cost in WASP].[All]" allUniqueName="[Total Req and In kind].[Total cost in WASP].[All]" dimensionUniqueName="[Total Req and In kind]" displayFolder="" count="0" memberValueDatatype="20" unbalanced="0" hidden="1"/>
    <cacheHierarchy uniqueName="[Total Req and In kind].[Travel]" caption="Travel" attribute="1" defaultMemberUniqueName="[Total Req and In kind].[Travel].[All]" allUniqueName="[Total Req and In kind].[Travel].[All]" dimensionUniqueName="[Total Req and In kind]" displayFolder="" count="0" memberValueDatatype="20" unbalanced="0" hidden="1"/>
    <cacheHierarchy uniqueName="[Total Req and In kind].[Utilization rate in WASP %]" caption="Utilization rate in WASP %" attribute="1" defaultMemberUniqueName="[Total Req and In kind].[Utilization rate in WASP %].[All]" allUniqueName="[Total Req and In kind].[Utilization rate in WASP %].[All]" dimensionUniqueName="[Total Req and In kind]" displayFolder="" count="0" memberValueDatatype="5" unbalanced="0" hidden="1"/>
    <cacheHierarchy uniqueName="[Measures].[Summan av WASP Requisition]" caption="Summan av WASP Requisition" measure="1" displayFolder="" measureGroup="Total Req and In kind" count="0">
      <extLst>
        <ext xmlns:x15="http://schemas.microsoft.com/office/spreadsheetml/2010/11/main" uri="{B97F6D7D-B522-45F9-BDA1-12C45D357490}">
          <x15:cacheHierarchy aggregatedColumn="94"/>
        </ext>
      </extLst>
    </cacheHierarchy>
    <cacheHierarchy uniqueName="[Measures].[Summan av IN KIND]" caption="Summan av IN KIND" measure="1" displayFolder="" measureGroup="Total Req and In kind" count="0">
      <extLst>
        <ext xmlns:x15="http://schemas.microsoft.com/office/spreadsheetml/2010/11/main" uri="{B97F6D7D-B522-45F9-BDA1-12C45D357490}">
          <x15:cacheHierarchy aggregatedColumn="93"/>
        </ext>
      </extLst>
    </cacheHierarchy>
    <cacheHierarchy uniqueName="[Measures].[Summan av WASP Requisition 2]" caption="Summan av WASP Requisition 2" measure="1" displayFolder="" measureGroup="Open Event" count="0" oneField="1">
      <fieldsUsage count="1">
        <fieldUsage x="1"/>
      </fieldsUsage>
      <extLst>
        <ext xmlns:x15="http://schemas.microsoft.com/office/spreadsheetml/2010/11/main" uri="{B97F6D7D-B522-45F9-BDA1-12C45D357490}">
          <x15:cacheHierarchy aggregatedColumn="29"/>
        </ext>
      </extLst>
    </cacheHierarchy>
    <cacheHierarchy uniqueName="[Measures].[% In Kind]" caption="% In Kind" measure="1" displayFolder="" measureGroup="Total Req and In kind" count="0"/>
    <cacheHierarchy uniqueName="[Measures].[__XL_Count Total Req and In kind]" caption="__XL_Count Total Req and In kind" measure="1" displayFolder="" measureGroup="Total Req and In kind" count="0" hidden="1"/>
    <cacheHierarchy uniqueName="[Measures].[__XL_Count Open Event]" caption="__XL_Count Open Event" measure="1" displayFolder="" measureGroup="Open Event" count="0" hidden="1"/>
    <cacheHierarchy uniqueName="[Measures].[__XL_Count PersonnelT1]" caption="__XL_Count PersonnelT1" measure="1" displayFolder="" measureGroup="PersonnelT1" count="0" hidden="1"/>
    <cacheHierarchy uniqueName="[Measures].[__XL_Count OperationsT1]" caption="__XL_Count OperationsT1" measure="1" displayFolder="" measureGroup="OperationsT1" count="0" hidden="1"/>
    <cacheHierarchy uniqueName="[Measures].[__XL_Count PersonnelT2]" caption="__XL_Count PersonnelT2" measure="1" displayFolder="" measureGroup="PersonnelT2" count="0" hidden="1"/>
    <cacheHierarchy uniqueName="[Measures].[__XL_Count OperationsT2]" caption="__XL_Count OperationsT2" measure="1" displayFolder="" measureGroup="OperationsT2" count="0" hidden="1"/>
    <cacheHierarchy uniqueName="[Measures].[__XL_Count PersonnelT3]" caption="__XL_Count PersonnelT3" measure="1" displayFolder="" measureGroup="PersonnelT3" count="0" hidden="1"/>
    <cacheHierarchy uniqueName="[Measures].[__XL_Count OperationsT3]" caption="__XL_Count OperationsT3" measure="1" displayFolder="" measureGroup="OperationsT3" count="0" hidden="1"/>
    <cacheHierarchy uniqueName="[Measures].[__XL_Count EVENTT1]" caption="__XL_Count EVENTT1" measure="1" displayFolder="" measureGroup="EVENTT1" count="0" hidden="1"/>
    <cacheHierarchy uniqueName="[Measures].[__XL_Count EVENTT2]" caption="__XL_Count EVENTT2" measure="1" displayFolder="" measureGroup="EVENTT2" count="0" hidden="1"/>
    <cacheHierarchy uniqueName="[Measures].[__XL_Count EVENTT3]" caption="__XL_Count EVENTT3" measure="1" displayFolder="" measureGroup="EVENTT3" count="0" hidden="1"/>
    <cacheHierarchy uniqueName="[Measures].[__No measures defined]" caption="__No measures defined" measure="1" displayFolder="" count="0" hidden="1"/>
    <cacheHierarchy uniqueName="[Measures].[Summan av Total cost in WASP]" caption="Summan av Total cost in WASP" measure="1" displayFolder="" measureGroup="Total Req and In kind" count="0" hidden="1">
      <extLst>
        <ext xmlns:x15="http://schemas.microsoft.com/office/spreadsheetml/2010/11/main" uri="{B97F6D7D-B522-45F9-BDA1-12C45D357490}">
          <x15:cacheHierarchy aggregatedColumn="99"/>
        </ext>
      </extLst>
    </cacheHierarchy>
  </cacheHierarchies>
  <kpis count="0"/>
  <dimensions count="12">
    <dimension name="EVENTT1" uniqueName="[EVENTT1]" caption="EVENTT1"/>
    <dimension name="EVENTT2" uniqueName="[EVENTT2]" caption="EVENTT2"/>
    <dimension name="EVENTT3" uniqueName="[EVENTT3]" caption="EVENTT3"/>
    <dimension measure="1" name="Measures" uniqueName="[Measures]" caption="Measures"/>
    <dimension name="Open Event" uniqueName="[Open Event]" caption="Open Event"/>
    <dimension name="OperationsT1" uniqueName="[OperationsT1]" caption="OperationsT1"/>
    <dimension name="OperationsT2" uniqueName="[OperationsT2]" caption="OperationsT2"/>
    <dimension name="OperationsT3" uniqueName="[OperationsT3]" caption="OperationsT3"/>
    <dimension name="PersonnelT1" uniqueName="[PersonnelT1]" caption="PersonnelT1"/>
    <dimension name="PersonnelT2" uniqueName="[PersonnelT2]" caption="PersonnelT2"/>
    <dimension name="PersonnelT3" uniqueName="[PersonnelT3]" caption="PersonnelT3"/>
    <dimension name="Total Req and In kind" uniqueName="[Total Req and In kind]" caption="Total Req and In kind"/>
  </dimensions>
  <measureGroups count="11">
    <measureGroup name="EVENTT1" caption="EVENTT1"/>
    <measureGroup name="EVENTT2" caption="EVENTT2"/>
    <measureGroup name="EVENTT3" caption="EVENTT3"/>
    <measureGroup name="Open Event" caption="Open Event"/>
    <measureGroup name="OperationsT1" caption="OperationsT1"/>
    <measureGroup name="OperationsT2" caption="OperationsT2"/>
    <measureGroup name="OperationsT3" caption="OperationsT3"/>
    <measureGroup name="PersonnelT1" caption="PersonnelT1"/>
    <measureGroup name="PersonnelT2" caption="PersonnelT2"/>
    <measureGroup name="PersonnelT3" caption="PersonnelT3"/>
    <measureGroup name="Total Req and In kind" caption="Total Req and In kind"/>
  </measureGroups>
  <maps count="11">
    <map measureGroup="0" dimension="0"/>
    <map measureGroup="1" dimension="1"/>
    <map measureGroup="2" dimension="2"/>
    <map measureGroup="3" dimension="4"/>
    <map measureGroup="4" dimension="5"/>
    <map measureGroup="5" dimension="6"/>
    <map measureGroup="6" dimension="7"/>
    <map measureGroup="7" dimension="8"/>
    <map measureGroup="8" dimension="9"/>
    <map measureGroup="9" dimension="10"/>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Madeleine Forsman" refreshedDate="46163.424045949076" backgroundQuery="1" createdVersion="8" refreshedVersion="8" minRefreshableVersion="3" recordCount="0" supportSubquery="1" supportAdvancedDrill="1" xr:uid="{1B47D44C-5D0D-4EBA-A48A-7EB3BDE6654C}">
  <cacheSource type="external" connectionId="12"/>
  <cacheFields count="5">
    <cacheField name="[Total Req and In kind].[Reporting period].[Reporting period]" caption="Reporting period" numFmtId="0" hierarchy="96" level="1">
      <sharedItems count="3">
        <s v="T1"/>
        <s v="T2"/>
        <s v="T3"/>
      </sharedItems>
    </cacheField>
    <cacheField name="[Measures].[Summan av WASP Requisition]" caption="Summan av WASP Requisition" numFmtId="0" hierarchy="102" level="32767"/>
    <cacheField name="[Measures].[Summan av IN KIND]" caption="Summan av IN KIND" numFmtId="0" hierarchy="103" level="32767"/>
    <cacheField name="[Measures].[% In Kind]" caption="% In Kind" numFmtId="0" hierarchy="105" level="32767"/>
    <cacheField name="[Total Req and In kind].[Cost Category].[Cost Category]" caption="Cost Category" numFmtId="0" hierarchy="97" level="1">
      <sharedItems count="2">
        <s v="Operations and Depreciation"/>
        <s v="Personnel"/>
      </sharedItems>
    </cacheField>
  </cacheFields>
  <cacheHierarchies count="119">
    <cacheHierarchy uniqueName="[EVENTT1].[Type of event]" caption="Type of event" attribute="1" defaultMemberUniqueName="[EVENTT1].[Type of event].[All]" allUniqueName="[EVENTT1].[Type of event].[All]" dimensionUniqueName="[EVENTT1]" displayFolder="" count="0" memberValueDatatype="130" unbalanced="0"/>
    <cacheHierarchy uniqueName="[EVENTT1].[Date of event]" caption="Date of event" attribute="1" defaultMemberUniqueName="[EVENTT1].[Date of event].[All]" allUniqueName="[EVENTT1].[Date of event].[All]" dimensionUniqueName="[EVENTT1]" displayFolder="" count="0" memberValueDatatype="130" unbalanced="0"/>
    <cacheHierarchy uniqueName="[EVENTT1].[Personnel]" caption="Personnel" attribute="1" defaultMemberUniqueName="[EVENTT1].[Personnel].[All]" allUniqueName="[EVENTT1].[Personnel].[All]" dimensionUniqueName="[EVENTT1]" displayFolder="" count="0" memberValueDatatype="20" unbalanced="0"/>
    <cacheHierarchy uniqueName="[EVENTT1].[Material]" caption="Material" attribute="1" defaultMemberUniqueName="[EVENTT1].[Material].[All]" allUniqueName="[EVENTT1].[Material].[All]" dimensionUniqueName="[EVENTT1]" displayFolder="" count="0" memberValueDatatype="20" unbalanced="0"/>
    <cacheHierarchy uniqueName="[EVENTT1].[Travel]" caption="Travel" attribute="1" defaultMemberUniqueName="[EVENTT1].[Travel].[All]" allUniqueName="[EVENTT1].[Travel].[All]" dimensionUniqueName="[EVENTT1]" displayFolder="" count="0" memberValueDatatype="20" unbalanced="0"/>
    <cacheHierarchy uniqueName="[EVENTT1].[WASP Requisition]" caption="WASP Requisition" attribute="1" defaultMemberUniqueName="[EVENTT1].[WASP Requisition].[All]" allUniqueName="[EVENTT1].[WASP Requisition].[All]" dimensionUniqueName="[EVENTT1]" displayFolder="" count="0" memberValueDatatype="20" unbalanced="0"/>
    <cacheHierarchy uniqueName="[EVENTT1].[Activity/ Alignment with WARA annual plan:]" caption="Activity/ Alignment with WARA annual plan:" attribute="1" defaultMemberUniqueName="[EVENTT1].[Activity/ Alignment with WARA annual plan:].[All]" allUniqueName="[EVENTT1].[Activity/ Alignment with WARA annual plan:].[All]" dimensionUniqueName="[EVENTT1]" displayFolder="" count="0" memberValueDatatype="130" unbalanced="0"/>
    <cacheHierarchy uniqueName="[EVENTT1].[Reporting period]" caption="Reporting period" attribute="1" defaultMemberUniqueName="[EVENTT1].[Reporting period].[All]" allUniqueName="[EVENTT1].[Reporting period].[All]" dimensionUniqueName="[EVENTT1]" displayFolder="" count="0" memberValueDatatype="130" unbalanced="0"/>
    <cacheHierarchy uniqueName="[EVENTT2].[Type of event]" caption="Type of event" attribute="1" defaultMemberUniqueName="[EVENTT2].[Type of event].[All]" allUniqueName="[EVENTT2].[Type of event].[All]" dimensionUniqueName="[EVENTT2]" displayFolder="" count="0" memberValueDatatype="130" unbalanced="0"/>
    <cacheHierarchy uniqueName="[EVENTT2].[Date of event]" caption="Date of event" attribute="1" defaultMemberUniqueName="[EVENTT2].[Date of event].[All]" allUniqueName="[EVENTT2].[Date of event].[All]" dimensionUniqueName="[EVENTT2]" displayFolder="" count="0" memberValueDatatype="130" unbalanced="0"/>
    <cacheHierarchy uniqueName="[EVENTT2].[Personnel]" caption="Personnel" attribute="1" defaultMemberUniqueName="[EVENTT2].[Personnel].[All]" allUniqueName="[EVENTT2].[Personnel].[All]" dimensionUniqueName="[EVENTT2]" displayFolder="" count="0" memberValueDatatype="20" unbalanced="0"/>
    <cacheHierarchy uniqueName="[EVENTT2].[Material]" caption="Material" attribute="1" defaultMemberUniqueName="[EVENTT2].[Material].[All]" allUniqueName="[EVENTT2].[Material].[All]" dimensionUniqueName="[EVENTT2]" displayFolder="" count="0" memberValueDatatype="20" unbalanced="0"/>
    <cacheHierarchy uniqueName="[EVENTT2].[Travel]" caption="Travel" attribute="1" defaultMemberUniqueName="[EVENTT2].[Travel].[All]" allUniqueName="[EVENTT2].[Travel].[All]" dimensionUniqueName="[EVENTT2]" displayFolder="" count="0" memberValueDatatype="20" unbalanced="0"/>
    <cacheHierarchy uniqueName="[EVENTT2].[WASP Requisition]" caption="WASP Requisition" attribute="1" defaultMemberUniqueName="[EVENTT2].[WASP Requisition].[All]" allUniqueName="[EVENTT2].[WASP Requisition].[All]" dimensionUniqueName="[EVENTT2]" displayFolder="" count="0" memberValueDatatype="20" unbalanced="0"/>
    <cacheHierarchy uniqueName="[EVENTT2].[Activity/ Alignment with WARA annual plan:]" caption="Activity/ Alignment with WARA annual plan:" attribute="1" defaultMemberUniqueName="[EVENTT2].[Activity/ Alignment with WARA annual plan:].[All]" allUniqueName="[EVENTT2].[Activity/ Alignment with WARA annual plan:].[All]" dimensionUniqueName="[EVENTT2]" displayFolder="" count="0" memberValueDatatype="130" unbalanced="0"/>
    <cacheHierarchy uniqueName="[EVENTT2].[Reporting period]" caption="Reporting period" attribute="1" defaultMemberUniqueName="[EVENTT2].[Reporting period].[All]" allUniqueName="[EVENTT2].[Reporting period].[All]" dimensionUniqueName="[EVENTT2]" displayFolder="" count="0" memberValueDatatype="130" unbalanced="0"/>
    <cacheHierarchy uniqueName="[EVENTT3].[Type of event]" caption="Type of event" attribute="1" defaultMemberUniqueName="[EVENTT3].[Type of event].[All]" allUniqueName="[EVENTT3].[Type of event].[All]" dimensionUniqueName="[EVENTT3]" displayFolder="" count="0" memberValueDatatype="130" unbalanced="0"/>
    <cacheHierarchy uniqueName="[EVENTT3].[Date of event]" caption="Date of event" attribute="1" defaultMemberUniqueName="[EVENTT3].[Date of event].[All]" allUniqueName="[EVENTT3].[Date of event].[All]" dimensionUniqueName="[EVENTT3]" displayFolder="" count="0" memberValueDatatype="130" unbalanced="0"/>
    <cacheHierarchy uniqueName="[EVENTT3].[Personnel]" caption="Personnel" attribute="1" defaultMemberUniqueName="[EVENTT3].[Personnel].[All]" allUniqueName="[EVENTT3].[Personnel].[All]" dimensionUniqueName="[EVENTT3]" displayFolder="" count="0" memberValueDatatype="20" unbalanced="0"/>
    <cacheHierarchy uniqueName="[EVENTT3].[Material]" caption="Material" attribute="1" defaultMemberUniqueName="[EVENTT3].[Material].[All]" allUniqueName="[EVENTT3].[Material].[All]" dimensionUniqueName="[EVENTT3]" displayFolder="" count="0" memberValueDatatype="20" unbalanced="0"/>
    <cacheHierarchy uniqueName="[EVENTT3].[Travel]" caption="Travel" attribute="1" defaultMemberUniqueName="[EVENTT3].[Travel].[All]" allUniqueName="[EVENTT3].[Travel].[All]" dimensionUniqueName="[EVENTT3]" displayFolder="" count="0" memberValueDatatype="20" unbalanced="0"/>
    <cacheHierarchy uniqueName="[EVENTT3].[WASP Requisition]" caption="WASP Requisition" attribute="1" defaultMemberUniqueName="[EVENTT3].[WASP Requisition].[All]" allUniqueName="[EVENTT3].[WASP Requisition].[All]" dimensionUniqueName="[EVENTT3]" displayFolder="" count="0" memberValueDatatype="20" unbalanced="0"/>
    <cacheHierarchy uniqueName="[EVENTT3].[Activity/ Alignment with WARA annual plan:]" caption="Activity/ Alignment with WARA annual plan:" attribute="1" defaultMemberUniqueName="[EVENTT3].[Activity/ Alignment with WARA annual plan:].[All]" allUniqueName="[EVENTT3].[Activity/ Alignment with WARA annual plan:].[All]" dimensionUniqueName="[EVENTT3]" displayFolder="" count="0" memberValueDatatype="130" unbalanced="0"/>
    <cacheHierarchy uniqueName="[EVENTT3].[Reporting period]" caption="Reporting period" attribute="1" defaultMemberUniqueName="[EVENTT3].[Reporting period].[All]" allUniqueName="[EVENTT3].[Reporting period].[All]" dimensionUniqueName="[EVENTT3]" displayFolder="" count="0" memberValueDatatype="130" unbalanced="0"/>
    <cacheHierarchy uniqueName="[Open Event].[Type of event]" caption="Type of event" attribute="1" defaultMemberUniqueName="[Open Event].[Type of event].[All]" allUniqueName="[Open Event].[Type of event].[All]" dimensionUniqueName="[Open Event]" displayFolder="" count="0" memberValueDatatype="130" unbalanced="0"/>
    <cacheHierarchy uniqueName="[Open Event].[Date of event]" caption="Date of event" attribute="1" defaultMemberUniqueName="[Open Event].[Date of event].[All]" allUniqueName="[Open Event].[Date of event].[All]" dimensionUniqueName="[Open Event]" displayFolder="" count="0" memberValueDatatype="130" unbalanced="0"/>
    <cacheHierarchy uniqueName="[Open Event].[Personnel]" caption="Personnel" attribute="1" defaultMemberUniqueName="[Open Event].[Personnel].[All]" allUniqueName="[Open Event].[Personnel].[All]" dimensionUniqueName="[Open Event]" displayFolder="" count="0" memberValueDatatype="20" unbalanced="0"/>
    <cacheHierarchy uniqueName="[Open Event].[Material]" caption="Material" attribute="1" defaultMemberUniqueName="[Open Event].[Material].[All]" allUniqueName="[Open Event].[Material].[All]" dimensionUniqueName="[Open Event]" displayFolder="" count="0" memberValueDatatype="20" unbalanced="0"/>
    <cacheHierarchy uniqueName="[Open Event].[Travel]" caption="Travel" attribute="1" defaultMemberUniqueName="[Open Event].[Travel].[All]" allUniqueName="[Open Event].[Travel].[All]" dimensionUniqueName="[Open Event]" displayFolder="" count="0" memberValueDatatype="20" unbalanced="0"/>
    <cacheHierarchy uniqueName="[Open Event].[WASP Requisition]" caption="WASP Requisition" attribute="1" defaultMemberUniqueName="[Open Event].[WASP Requisition].[All]" allUniqueName="[Open Event].[WASP Requisition].[All]" dimensionUniqueName="[Open Event]" displayFolder="" count="0" memberValueDatatype="20" unbalanced="0"/>
    <cacheHierarchy uniqueName="[Open Event].[Activity/ Alignment with WARA annual plan:]" caption="Activity/ Alignment with WARA annual plan:" attribute="1" defaultMemberUniqueName="[Open Event].[Activity/ Alignment with WARA annual plan:].[All]" allUniqueName="[Open Event].[Activity/ Alignment with WARA annual plan:].[All]" dimensionUniqueName="[Open Event]" displayFolder="" count="0" memberValueDatatype="130" unbalanced="0"/>
    <cacheHierarchy uniqueName="[Open Event].[Reporting period]" caption="Reporting period" attribute="1" defaultMemberUniqueName="[Open Event].[Reporting period].[All]" allUniqueName="[Open Event].[Reporting period].[All]" dimensionUniqueName="[Open Event]" displayFolder="" count="0" memberValueDatatype="130" unbalanced="0"/>
    <cacheHierarchy uniqueName="[OperationsT1].[Utilization rate in WASP %]" caption="Utilization rate in WASP %" attribute="1" defaultMemberUniqueName="[OperationsT1].[Utilization rate in WASP %].[All]" allUniqueName="[OperationsT1].[Utilization rate in WASP %].[All]" dimensionUniqueName="[OperationsT1]" displayFolder="" count="0" memberValueDatatype="5" unbalanced="0"/>
    <cacheHierarchy uniqueName="[OperationsT1].[Total cost in WASP]" caption="Total cost in WASP" attribute="1" defaultMemberUniqueName="[OperationsT1].[Total cost in WASP].[All]" allUniqueName="[OperationsT1].[Total cost in WASP].[All]" dimensionUniqueName="[OperationsT1]" displayFolder="" count="0" memberValueDatatype="20" unbalanced="0"/>
    <cacheHierarchy uniqueName="[OperationsT1].[Material]" caption="Material" attribute="1" defaultMemberUniqueName="[OperationsT1].[Material].[All]" allUniqueName="[OperationsT1].[Material].[All]" dimensionUniqueName="[OperationsT1]" displayFolder="" count="0" memberValueDatatype="20" unbalanced="0"/>
    <cacheHierarchy uniqueName="[OperationsT1].[Travel]" caption="Travel" attribute="1" defaultMemberUniqueName="[OperationsT1].[Travel].[All]" allUniqueName="[OperationsT1].[Travel].[All]" dimensionUniqueName="[OperationsT1]" displayFolder="" count="0" memberValueDatatype="20" unbalanced="0"/>
    <cacheHierarchy uniqueName="[OperationsT1].[IN KIND]" caption="IN KIND" attribute="1" defaultMemberUniqueName="[OperationsT1].[IN KIND].[All]" allUniqueName="[OperationsT1].[IN KIND].[All]" dimensionUniqueName="[OperationsT1]" displayFolder="" count="0" memberValueDatatype="20" unbalanced="0"/>
    <cacheHierarchy uniqueName="[OperationsT1].[WASP Requisition]" caption="WASP Requisition" attribute="1" defaultMemberUniqueName="[OperationsT1].[WASP Requisition].[All]" allUniqueName="[OperationsT1].[WASP Requisition].[All]" dimensionUniqueName="[OperationsT1]" displayFolder="" count="0" memberValueDatatype="20" unbalanced="0"/>
    <cacheHierarchy uniqueName="[OperationsT1].[Activity/ Alignment with WARA annual plan:]" caption="Activity/ Alignment with WARA annual plan:" attribute="1" defaultMemberUniqueName="[OperationsT1].[Activity/ Alignment with WARA annual plan:].[All]" allUniqueName="[OperationsT1].[Activity/ Alignment with WARA annual plan:].[All]" dimensionUniqueName="[OperationsT1]" displayFolder="" count="0" memberValueDatatype="130" unbalanced="0"/>
    <cacheHierarchy uniqueName="[OperationsT1].[Reporting period]" caption="Reporting period" attribute="1" defaultMemberUniqueName="[OperationsT1].[Reporting period].[All]" allUniqueName="[OperationsT1].[Reporting period].[All]" dimensionUniqueName="[OperationsT1]" displayFolder="" count="0" memberValueDatatype="130" unbalanced="0"/>
    <cacheHierarchy uniqueName="[OperationsT1].[Cost Category]" caption="Cost Category" attribute="1" defaultMemberUniqueName="[OperationsT1].[Cost Category].[All]" allUniqueName="[OperationsT1].[Cost Category].[All]" dimensionUniqueName="[OperationsT1]" displayFolder="" count="0" memberValueDatatype="130" unbalanced="0"/>
    <cacheHierarchy uniqueName="[OperationsT1].[Category]" caption="Category" attribute="1" defaultMemberUniqueName="[OperationsT1].[Category].[All]" allUniqueName="[OperationsT1].[Category].[All]" dimensionUniqueName="[OperationsT1]" displayFolder="" count="0" memberValueDatatype="130" unbalanced="0"/>
    <cacheHierarchy uniqueName="[OperationsT2].[Utilization rate in WASP %]" caption="Utilization rate in WASP %" attribute="1" defaultMemberUniqueName="[OperationsT2].[Utilization rate in WASP %].[All]" allUniqueName="[OperationsT2].[Utilization rate in WASP %].[All]" dimensionUniqueName="[OperationsT2]" displayFolder="" count="0" memberValueDatatype="5" unbalanced="0"/>
    <cacheHierarchy uniqueName="[OperationsT2].[Total cost in WASP]" caption="Total cost in WASP" attribute="1" defaultMemberUniqueName="[OperationsT2].[Total cost in WASP].[All]" allUniqueName="[OperationsT2].[Total cost in WASP].[All]" dimensionUniqueName="[OperationsT2]" displayFolder="" count="0" memberValueDatatype="20" unbalanced="0"/>
    <cacheHierarchy uniqueName="[OperationsT2].[Material]" caption="Material" attribute="1" defaultMemberUniqueName="[OperationsT2].[Material].[All]" allUniqueName="[OperationsT2].[Material].[All]" dimensionUniqueName="[OperationsT2]" displayFolder="" count="0" memberValueDatatype="20" unbalanced="0"/>
    <cacheHierarchy uniqueName="[OperationsT2].[Travel]" caption="Travel" attribute="1" defaultMemberUniqueName="[OperationsT2].[Travel].[All]" allUniqueName="[OperationsT2].[Travel].[All]" dimensionUniqueName="[OperationsT2]" displayFolder="" count="0" memberValueDatatype="20" unbalanced="0"/>
    <cacheHierarchy uniqueName="[OperationsT2].[IN KIND]" caption="IN KIND" attribute="1" defaultMemberUniqueName="[OperationsT2].[IN KIND].[All]" allUniqueName="[OperationsT2].[IN KIND].[All]" dimensionUniqueName="[OperationsT2]" displayFolder="" count="0" memberValueDatatype="20" unbalanced="0"/>
    <cacheHierarchy uniqueName="[OperationsT2].[WASP Requisition]" caption="WASP Requisition" attribute="1" defaultMemberUniqueName="[OperationsT2].[WASP Requisition].[All]" allUniqueName="[OperationsT2].[WASP Requisition].[All]" dimensionUniqueName="[OperationsT2]" displayFolder="" count="0" memberValueDatatype="20" unbalanced="0"/>
    <cacheHierarchy uniqueName="[OperationsT2].[Activity/ Alignment with WARA annual plan:]" caption="Activity/ Alignment with WARA annual plan:" attribute="1" defaultMemberUniqueName="[OperationsT2].[Activity/ Alignment with WARA annual plan:].[All]" allUniqueName="[OperationsT2].[Activity/ Alignment with WARA annual plan:].[All]" dimensionUniqueName="[OperationsT2]" displayFolder="" count="0" memberValueDatatype="130" unbalanced="0"/>
    <cacheHierarchy uniqueName="[OperationsT2].[Reporting period]" caption="Reporting period" attribute="1" defaultMemberUniqueName="[OperationsT2].[Reporting period].[All]" allUniqueName="[OperationsT2].[Reporting period].[All]" dimensionUniqueName="[OperationsT2]" displayFolder="" count="0" memberValueDatatype="130" unbalanced="0"/>
    <cacheHierarchy uniqueName="[OperationsT2].[Cost Category]" caption="Cost Category" attribute="1" defaultMemberUniqueName="[OperationsT2].[Cost Category].[All]" allUniqueName="[OperationsT2].[Cost Category].[All]" dimensionUniqueName="[OperationsT2]" displayFolder="" count="0" memberValueDatatype="130" unbalanced="0"/>
    <cacheHierarchy uniqueName="[OperationsT2].[Category]" caption="Category" attribute="1" defaultMemberUniqueName="[OperationsT2].[Category].[All]" allUniqueName="[OperationsT2].[Category].[All]" dimensionUniqueName="[OperationsT2]" displayFolder="" count="0" memberValueDatatype="130" unbalanced="0"/>
    <cacheHierarchy uniqueName="[OperationsT3].[Utilization rate in WASP %]" caption="Utilization rate in WASP %" attribute="1" defaultMemberUniqueName="[OperationsT3].[Utilization rate in WASP %].[All]" allUniqueName="[OperationsT3].[Utilization rate in WASP %].[All]" dimensionUniqueName="[OperationsT3]" displayFolder="" count="0" memberValueDatatype="5" unbalanced="0"/>
    <cacheHierarchy uniqueName="[OperationsT3].[Total cost in WASP]" caption="Total cost in WASP" attribute="1" defaultMemberUniqueName="[OperationsT3].[Total cost in WASP].[All]" allUniqueName="[OperationsT3].[Total cost in WASP].[All]" dimensionUniqueName="[OperationsT3]" displayFolder="" count="0" memberValueDatatype="20" unbalanced="0"/>
    <cacheHierarchy uniqueName="[OperationsT3].[Material]" caption="Material" attribute="1" defaultMemberUniqueName="[OperationsT3].[Material].[All]" allUniqueName="[OperationsT3].[Material].[All]" dimensionUniqueName="[OperationsT3]" displayFolder="" count="0" memberValueDatatype="20" unbalanced="0"/>
    <cacheHierarchy uniqueName="[OperationsT3].[Travel]" caption="Travel" attribute="1" defaultMemberUniqueName="[OperationsT3].[Travel].[All]" allUniqueName="[OperationsT3].[Travel].[All]" dimensionUniqueName="[OperationsT3]" displayFolder="" count="0" memberValueDatatype="20" unbalanced="0"/>
    <cacheHierarchy uniqueName="[OperationsT3].[IN KIND]" caption="IN KIND" attribute="1" defaultMemberUniqueName="[OperationsT3].[IN KIND].[All]" allUniqueName="[OperationsT3].[IN KIND].[All]" dimensionUniqueName="[OperationsT3]" displayFolder="" count="0" memberValueDatatype="20" unbalanced="0"/>
    <cacheHierarchy uniqueName="[OperationsT3].[WASP Requisition]" caption="WASP Requisition" attribute="1" defaultMemberUniqueName="[OperationsT3].[WASP Requisition].[All]" allUniqueName="[OperationsT3].[WASP Requisition].[All]" dimensionUniqueName="[OperationsT3]" displayFolder="" count="0" memberValueDatatype="20" unbalanced="0"/>
    <cacheHierarchy uniqueName="[OperationsT3].[Activity/ Alignment with WARA annual plan:]" caption="Activity/ Alignment with WARA annual plan:" attribute="1" defaultMemberUniqueName="[OperationsT3].[Activity/ Alignment with WARA annual plan:].[All]" allUniqueName="[OperationsT3].[Activity/ Alignment with WARA annual plan:].[All]" dimensionUniqueName="[OperationsT3]" displayFolder="" count="0" memberValueDatatype="130" unbalanced="0"/>
    <cacheHierarchy uniqueName="[OperationsT3].[Reporting period]" caption="Reporting period" attribute="1" defaultMemberUniqueName="[OperationsT3].[Reporting period].[All]" allUniqueName="[OperationsT3].[Reporting period].[All]" dimensionUniqueName="[OperationsT3]" displayFolder="" count="0" memberValueDatatype="130" unbalanced="0"/>
    <cacheHierarchy uniqueName="[OperationsT3].[Cost Category]" caption="Cost Category" attribute="1" defaultMemberUniqueName="[OperationsT3].[Cost Category].[All]" allUniqueName="[OperationsT3].[Cost Category].[All]" dimensionUniqueName="[OperationsT3]" displayFolder="" count="0" memberValueDatatype="130" unbalanced="0"/>
    <cacheHierarchy uniqueName="[OperationsT3].[Category]" caption="Category" attribute="1" defaultMemberUniqueName="[OperationsT3].[Category].[All]" allUniqueName="[OperationsT3].[Category].[All]" dimensionUniqueName="[OperationsT3]" displayFolder="" count="0" memberValueDatatype="130" unbalanced="0"/>
    <cacheHierarchy uniqueName="[PersonnelT1].[Name]" caption="Name" attribute="1" defaultMemberUniqueName="[PersonnelT1].[Name].[All]" allUniqueName="[PersonnelT1].[Name].[All]" dimensionUniqueName="[PersonnelT1]" displayFolder="" count="0" memberValueDatatype="130" unbalanced="0"/>
    <cacheHierarchy uniqueName="[PersonnelT1].[Category]" caption="Category" attribute="1" defaultMemberUniqueName="[PersonnelT1].[Category].[All]" allUniqueName="[PersonnelT1].[Category].[All]" dimensionUniqueName="[PersonnelT1]" displayFolder="" count="0" memberValueDatatype="130" unbalanced="0"/>
    <cacheHierarchy uniqueName="[PersonnelT1].[Total hours]" caption="Total hours" attribute="1" defaultMemberUniqueName="[PersonnelT1].[Total hours].[All]" allUniqueName="[PersonnelT1].[Total hours].[All]" dimensionUniqueName="[PersonnelT1]" displayFolder="" count="0" memberValueDatatype="20" unbalanced="0"/>
    <cacheHierarchy uniqueName="[PersonnelT1].[Total cost incl. LKP &amp; 35% OH (SEK)]" caption="Total cost incl. LKP &amp; 35% OH (SEK)" attribute="1" defaultMemberUniqueName="[PersonnelT1].[Total cost incl. LKP &amp; 35% OH (SEK)].[All]" allUniqueName="[PersonnelT1].[Total cost incl. LKP &amp; 35% OH (SEK)].[All]" dimensionUniqueName="[PersonnelT1]" displayFolder="" count="0" memberValueDatatype="20" unbalanced="0"/>
    <cacheHierarchy uniqueName="[PersonnelT1].[IN KIND]" caption="IN KIND" attribute="1" defaultMemberUniqueName="[PersonnelT1].[IN KIND].[All]" allUniqueName="[PersonnelT1].[IN KIND].[All]" dimensionUniqueName="[PersonnelT1]" displayFolder="" count="0" memberValueDatatype="20" unbalanced="0"/>
    <cacheHierarchy uniqueName="[PersonnelT1].[WASP Requisition]" caption="WASP Requisition" attribute="1" defaultMemberUniqueName="[PersonnelT1].[WASP Requisition].[All]" allUniqueName="[PersonnelT1].[WASP Requisition].[All]" dimensionUniqueName="[PersonnelT1]" displayFolder="" count="0" memberValueDatatype="20" unbalanced="0"/>
    <cacheHierarchy uniqueName="[PersonnelT1].[Activity/ Alignment with WARA annual plan:]" caption="Activity/ Alignment with WARA annual plan:" attribute="1" defaultMemberUniqueName="[PersonnelT1].[Activity/ Alignment with WARA annual plan:].[All]" allUniqueName="[PersonnelT1].[Activity/ Alignment with WARA annual plan:].[All]" dimensionUniqueName="[PersonnelT1]" displayFolder="" count="0" memberValueDatatype="130" unbalanced="0"/>
    <cacheHierarchy uniqueName="[PersonnelT1].[Reporting period]" caption="Reporting period" attribute="1" defaultMemberUniqueName="[PersonnelT1].[Reporting period].[All]" allUniqueName="[PersonnelT1].[Reporting period].[All]" dimensionUniqueName="[PersonnelT1]" displayFolder="" count="0" memberValueDatatype="130" unbalanced="0"/>
    <cacheHierarchy uniqueName="[PersonnelT1].[Cost Category]" caption="Cost Category" attribute="1" defaultMemberUniqueName="[PersonnelT1].[Cost Category].[All]" allUniqueName="[PersonnelT1].[Cost Category].[All]" dimensionUniqueName="[PersonnelT1]" displayFolder="" count="0" memberValueDatatype="130" unbalanced="0"/>
    <cacheHierarchy uniqueName="[PersonnelT2].[Name]" caption="Name" attribute="1" defaultMemberUniqueName="[PersonnelT2].[Name].[All]" allUniqueName="[PersonnelT2].[Name].[All]" dimensionUniqueName="[PersonnelT2]" displayFolder="" count="0" memberValueDatatype="130" unbalanced="0"/>
    <cacheHierarchy uniqueName="[PersonnelT2].[Category]" caption="Category" attribute="1" defaultMemberUniqueName="[PersonnelT2].[Category].[All]" allUniqueName="[PersonnelT2].[Category].[All]" dimensionUniqueName="[PersonnelT2]" displayFolder="" count="0" memberValueDatatype="130" unbalanced="0"/>
    <cacheHierarchy uniqueName="[PersonnelT2].[Total hours]" caption="Total hours" attribute="1" defaultMemberUniqueName="[PersonnelT2].[Total hours].[All]" allUniqueName="[PersonnelT2].[Total hours].[All]" dimensionUniqueName="[PersonnelT2]" displayFolder="" count="0" memberValueDatatype="20" unbalanced="0"/>
    <cacheHierarchy uniqueName="[PersonnelT2].[Total cost incl. LKP &amp; 35% OH (SEK)]" caption="Total cost incl. LKP &amp; 35% OH (SEK)" attribute="1" defaultMemberUniqueName="[PersonnelT2].[Total cost incl. LKP &amp; 35% OH (SEK)].[All]" allUniqueName="[PersonnelT2].[Total cost incl. LKP &amp; 35% OH (SEK)].[All]" dimensionUniqueName="[PersonnelT2]" displayFolder="" count="0" memberValueDatatype="20" unbalanced="0"/>
    <cacheHierarchy uniqueName="[PersonnelT2].[IN KIND]" caption="IN KIND" attribute="1" defaultMemberUniqueName="[PersonnelT2].[IN KIND].[All]" allUniqueName="[PersonnelT2].[IN KIND].[All]" dimensionUniqueName="[PersonnelT2]" displayFolder="" count="0" memberValueDatatype="20" unbalanced="0"/>
    <cacheHierarchy uniqueName="[PersonnelT2].[WASP Requisition]" caption="WASP Requisition" attribute="1" defaultMemberUniqueName="[PersonnelT2].[WASP Requisition].[All]" allUniqueName="[PersonnelT2].[WASP Requisition].[All]" dimensionUniqueName="[PersonnelT2]" displayFolder="" count="0" memberValueDatatype="20" unbalanced="0"/>
    <cacheHierarchy uniqueName="[PersonnelT2].[Activity/ Alignment with WARA annual plan:]" caption="Activity/ Alignment with WARA annual plan:" attribute="1" defaultMemberUniqueName="[PersonnelT2].[Activity/ Alignment with WARA annual plan:].[All]" allUniqueName="[PersonnelT2].[Activity/ Alignment with WARA annual plan:].[All]" dimensionUniqueName="[PersonnelT2]" displayFolder="" count="0" memberValueDatatype="130" unbalanced="0"/>
    <cacheHierarchy uniqueName="[PersonnelT2].[Reporting period]" caption="Reporting period" attribute="1" defaultMemberUniqueName="[PersonnelT2].[Reporting period].[All]" allUniqueName="[PersonnelT2].[Reporting period].[All]" dimensionUniqueName="[PersonnelT2]" displayFolder="" count="0" memberValueDatatype="130" unbalanced="0"/>
    <cacheHierarchy uniqueName="[PersonnelT2].[Cost Category]" caption="Cost Category" attribute="1" defaultMemberUniqueName="[PersonnelT2].[Cost Category].[All]" allUniqueName="[PersonnelT2].[Cost Category].[All]" dimensionUniqueName="[PersonnelT2]" displayFolder="" count="0" memberValueDatatype="130" unbalanced="0"/>
    <cacheHierarchy uniqueName="[PersonnelT3].[Name]" caption="Name" attribute="1" defaultMemberUniqueName="[PersonnelT3].[Name].[All]" allUniqueName="[PersonnelT3].[Name].[All]" dimensionUniqueName="[PersonnelT3]" displayFolder="" count="0" memberValueDatatype="130" unbalanced="0"/>
    <cacheHierarchy uniqueName="[PersonnelT3].[Category]" caption="Category" attribute="1" defaultMemberUniqueName="[PersonnelT3].[Category].[All]" allUniqueName="[PersonnelT3].[Category].[All]" dimensionUniqueName="[PersonnelT3]" displayFolder="" count="0" memberValueDatatype="130" unbalanced="0"/>
    <cacheHierarchy uniqueName="[PersonnelT3].[Total hours]" caption="Total hours" attribute="1" defaultMemberUniqueName="[PersonnelT3].[Total hours].[All]" allUniqueName="[PersonnelT3].[Total hours].[All]" dimensionUniqueName="[PersonnelT3]" displayFolder="" count="0" memberValueDatatype="20" unbalanced="0"/>
    <cacheHierarchy uniqueName="[PersonnelT3].[Total cost incl. LKP &amp; 35% OH (SEK)]" caption="Total cost incl. LKP &amp; 35% OH (SEK)" attribute="1" defaultMemberUniqueName="[PersonnelT3].[Total cost incl. LKP &amp; 35% OH (SEK)].[All]" allUniqueName="[PersonnelT3].[Total cost incl. LKP &amp; 35% OH (SEK)].[All]" dimensionUniqueName="[PersonnelT3]" displayFolder="" count="0" memberValueDatatype="20" unbalanced="0"/>
    <cacheHierarchy uniqueName="[PersonnelT3].[IN KIND]" caption="IN KIND" attribute="1" defaultMemberUniqueName="[PersonnelT3].[IN KIND].[All]" allUniqueName="[PersonnelT3].[IN KIND].[All]" dimensionUniqueName="[PersonnelT3]" displayFolder="" count="0" memberValueDatatype="20" unbalanced="0"/>
    <cacheHierarchy uniqueName="[PersonnelT3].[WASP Requisition]" caption="WASP Requisition" attribute="1" defaultMemberUniqueName="[PersonnelT3].[WASP Requisition].[All]" allUniqueName="[PersonnelT3].[WASP Requisition].[All]" dimensionUniqueName="[PersonnelT3]" displayFolder="" count="0" memberValueDatatype="20" unbalanced="0"/>
    <cacheHierarchy uniqueName="[PersonnelT3].[Activity/ Alignment with WARA annual plan:]" caption="Activity/ Alignment with WARA annual plan:" attribute="1" defaultMemberUniqueName="[PersonnelT3].[Activity/ Alignment with WARA annual plan:].[All]" allUniqueName="[PersonnelT3].[Activity/ Alignment with WARA annual plan:].[All]" dimensionUniqueName="[PersonnelT3]" displayFolder="" count="0" memberValueDatatype="130" unbalanced="0"/>
    <cacheHierarchy uniqueName="[PersonnelT3].[Reporting period]" caption="Reporting period" attribute="1" defaultMemberUniqueName="[PersonnelT3].[Reporting period].[All]" allUniqueName="[PersonnelT3].[Reporting period].[All]" dimensionUniqueName="[PersonnelT3]" displayFolder="" count="0" memberValueDatatype="130" unbalanced="0"/>
    <cacheHierarchy uniqueName="[PersonnelT3].[Cost Category]" caption="Cost Category" attribute="1" defaultMemberUniqueName="[PersonnelT3].[Cost Category].[All]" allUniqueName="[PersonnelT3].[Cost Category].[All]" dimensionUniqueName="[PersonnelT3]" displayFolder="" count="0" memberValueDatatype="130" unbalanced="0"/>
    <cacheHierarchy uniqueName="[Total Req and In kind].[Name]" caption="Name" attribute="1" defaultMemberUniqueName="[Total Req and In kind].[Name].[All]" allUniqueName="[Total Req and In kind].[Name].[All]" dimensionUniqueName="[Total Req and In kind]" displayFolder="" count="0" memberValueDatatype="130" unbalanced="0"/>
    <cacheHierarchy uniqueName="[Total Req and In kind].[Category]" caption="Category" attribute="1" defaultMemberUniqueName="[Total Req and In kind].[Category].[All]" allUniqueName="[Total Req and In kind].[Category].[All]" dimensionUniqueName="[Total Req and In kind]" displayFolder="" count="0" memberValueDatatype="130" unbalanced="0"/>
    <cacheHierarchy uniqueName="[Total Req and In kind].[Total hours]" caption="Total hours" attribute="1" defaultMemberUniqueName="[Total Req and In kind].[Total hours].[All]" allUniqueName="[Total Req and In kind].[Total hours].[All]" dimensionUniqueName="[Total Req and In kind]" displayFolder="" count="0" memberValueDatatype="20" unbalanced="0"/>
    <cacheHierarchy uniqueName="[Total Req and In kind].[Total cost incl. LKP &amp; 35% OH (SEK)]" caption="Total cost incl. LKP &amp; 35% OH (SEK)" attribute="1" defaultMemberUniqueName="[Total Req and In kind].[Total cost incl. LKP &amp; 35% OH (SEK)].[All]" allUniqueName="[Total Req and In kind].[Total cost incl. LKP &amp; 35% OH (SEK)].[All]" dimensionUniqueName="[Total Req and In kind]" displayFolder="" count="0" memberValueDatatype="20" unbalanced="0"/>
    <cacheHierarchy uniqueName="[Total Req and In kind].[IN KIND]" caption="IN KIND" attribute="1" defaultMemberUniqueName="[Total Req and In kind].[IN KIND].[All]" allUniqueName="[Total Req and In kind].[IN KIND].[All]" dimensionUniqueName="[Total Req and In kind]" displayFolder="" count="0" memberValueDatatype="20" unbalanced="0"/>
    <cacheHierarchy uniqueName="[Total Req and In kind].[WASP Requisition]" caption="WASP Requisition" attribute="1" defaultMemberUniqueName="[Total Req and In kind].[WASP Requisition].[All]" allUniqueName="[Total Req and In kind].[WASP Requisition].[All]" dimensionUniqueName="[Total Req and In kind]" displayFolder="" count="0" memberValueDatatype="20" unbalanced="0"/>
    <cacheHierarchy uniqueName="[Total Req and In kind].[Activity/ Alignment with WARA annual plan:]" caption="Activity/ Alignment with WARA annual plan:" attribute="1" defaultMemberUniqueName="[Total Req and In kind].[Activity/ Alignment with WARA annual plan:].[All]" allUniqueName="[Total Req and In kind].[Activity/ Alignment with WARA annual plan:].[All]" dimensionUniqueName="[Total Req and In kind]" displayFolder="" count="0" memberValueDatatype="130" unbalanced="0"/>
    <cacheHierarchy uniqueName="[Total Req and In kind].[Reporting period]" caption="Reporting period" attribute="1" defaultMemberUniqueName="[Total Req and In kind].[Reporting period].[All]" allUniqueName="[Total Req and In kind].[Reporting period].[All]" dimensionUniqueName="[Total Req and In kind]" displayFolder="" count="2" memberValueDatatype="130" unbalanced="0">
      <fieldsUsage count="2">
        <fieldUsage x="-1"/>
        <fieldUsage x="0"/>
      </fieldsUsage>
    </cacheHierarchy>
    <cacheHierarchy uniqueName="[Total Req and In kind].[Cost Category]" caption="Cost Category" attribute="1" defaultMemberUniqueName="[Total Req and In kind].[Cost Category].[All]" allUniqueName="[Total Req and In kind].[Cost Category].[All]" dimensionUniqueName="[Total Req and In kind]" displayFolder="" count="2" memberValueDatatype="130" unbalanced="0">
      <fieldsUsage count="2">
        <fieldUsage x="-1"/>
        <fieldUsage x="4"/>
      </fieldsUsage>
    </cacheHierarchy>
    <cacheHierarchy uniqueName="[Total Req and In kind].[Material]" caption="Material" attribute="1" defaultMemberUniqueName="[Total Req and In kind].[Material].[All]" allUniqueName="[Total Req and In kind].[Material].[All]" dimensionUniqueName="[Total Req and In kind]" displayFolder="" count="0" memberValueDatatype="20" unbalanced="0" hidden="1"/>
    <cacheHierarchy uniqueName="[Total Req and In kind].[Total cost in WASP]" caption="Total cost in WASP" attribute="1" defaultMemberUniqueName="[Total Req and In kind].[Total cost in WASP].[All]" allUniqueName="[Total Req and In kind].[Total cost in WASP].[All]" dimensionUniqueName="[Total Req and In kind]" displayFolder="" count="0" memberValueDatatype="20" unbalanced="0" hidden="1"/>
    <cacheHierarchy uniqueName="[Total Req and In kind].[Travel]" caption="Travel" attribute="1" defaultMemberUniqueName="[Total Req and In kind].[Travel].[All]" allUniqueName="[Total Req and In kind].[Travel].[All]" dimensionUniqueName="[Total Req and In kind]" displayFolder="" count="0" memberValueDatatype="20" unbalanced="0" hidden="1"/>
    <cacheHierarchy uniqueName="[Total Req and In kind].[Utilization rate in WASP %]" caption="Utilization rate in WASP %" attribute="1" defaultMemberUniqueName="[Total Req and In kind].[Utilization rate in WASP %].[All]" allUniqueName="[Total Req and In kind].[Utilization rate in WASP %].[All]" dimensionUniqueName="[Total Req and In kind]" displayFolder="" count="0" memberValueDatatype="5" unbalanced="0" hidden="1"/>
    <cacheHierarchy uniqueName="[Measures].[Summan av WASP Requisition]" caption="Summan av WASP Requisition" measure="1" displayFolder="" measureGroup="Total Req and In kind" count="0" oneField="1">
      <fieldsUsage count="1">
        <fieldUsage x="1"/>
      </fieldsUsage>
      <extLst>
        <ext xmlns:x15="http://schemas.microsoft.com/office/spreadsheetml/2010/11/main" uri="{B97F6D7D-B522-45F9-BDA1-12C45D357490}">
          <x15:cacheHierarchy aggregatedColumn="94"/>
        </ext>
      </extLst>
    </cacheHierarchy>
    <cacheHierarchy uniqueName="[Measures].[Summan av IN KIND]" caption="Summan av IN KIND" measure="1" displayFolder="" measureGroup="Total Req and In kind" count="0" oneField="1">
      <fieldsUsage count="1">
        <fieldUsage x="2"/>
      </fieldsUsage>
      <extLst>
        <ext xmlns:x15="http://schemas.microsoft.com/office/spreadsheetml/2010/11/main" uri="{B97F6D7D-B522-45F9-BDA1-12C45D357490}">
          <x15:cacheHierarchy aggregatedColumn="93"/>
        </ext>
      </extLst>
    </cacheHierarchy>
    <cacheHierarchy uniqueName="[Measures].[Summan av WASP Requisition 2]" caption="Summan av WASP Requisition 2" measure="1" displayFolder="" measureGroup="Open Event" count="0">
      <extLst>
        <ext xmlns:x15="http://schemas.microsoft.com/office/spreadsheetml/2010/11/main" uri="{B97F6D7D-B522-45F9-BDA1-12C45D357490}">
          <x15:cacheHierarchy aggregatedColumn="29"/>
        </ext>
      </extLst>
    </cacheHierarchy>
    <cacheHierarchy uniqueName="[Measures].[% In Kind]" caption="% In Kind" measure="1" displayFolder="" measureGroup="Total Req and In kind" count="0" oneField="1">
      <fieldsUsage count="1">
        <fieldUsage x="3"/>
      </fieldsUsage>
    </cacheHierarchy>
    <cacheHierarchy uniqueName="[Measures].[__XL_Count Total Req and In kind]" caption="__XL_Count Total Req and In kind" measure="1" displayFolder="" measureGroup="Total Req and In kind" count="0" hidden="1"/>
    <cacheHierarchy uniqueName="[Measures].[__XL_Count Open Event]" caption="__XL_Count Open Event" measure="1" displayFolder="" measureGroup="Open Event" count="0" hidden="1"/>
    <cacheHierarchy uniqueName="[Measures].[__XL_Count PersonnelT1]" caption="__XL_Count PersonnelT1" measure="1" displayFolder="" measureGroup="PersonnelT1" count="0" hidden="1"/>
    <cacheHierarchy uniqueName="[Measures].[__XL_Count OperationsT1]" caption="__XL_Count OperationsT1" measure="1" displayFolder="" measureGroup="OperationsT1" count="0" hidden="1"/>
    <cacheHierarchy uniqueName="[Measures].[__XL_Count PersonnelT2]" caption="__XL_Count PersonnelT2" measure="1" displayFolder="" measureGroup="PersonnelT2" count="0" hidden="1"/>
    <cacheHierarchy uniqueName="[Measures].[__XL_Count OperationsT2]" caption="__XL_Count OperationsT2" measure="1" displayFolder="" measureGroup="OperationsT2" count="0" hidden="1"/>
    <cacheHierarchy uniqueName="[Measures].[__XL_Count PersonnelT3]" caption="__XL_Count PersonnelT3" measure="1" displayFolder="" measureGroup="PersonnelT3" count="0" hidden="1"/>
    <cacheHierarchy uniqueName="[Measures].[__XL_Count OperationsT3]" caption="__XL_Count OperationsT3" measure="1" displayFolder="" measureGroup="OperationsT3" count="0" hidden="1"/>
    <cacheHierarchy uniqueName="[Measures].[__XL_Count EVENTT1]" caption="__XL_Count EVENTT1" measure="1" displayFolder="" measureGroup="EVENTT1" count="0" hidden="1"/>
    <cacheHierarchy uniqueName="[Measures].[__XL_Count EVENTT2]" caption="__XL_Count EVENTT2" measure="1" displayFolder="" measureGroup="EVENTT2" count="0" hidden="1"/>
    <cacheHierarchy uniqueName="[Measures].[__XL_Count EVENTT3]" caption="__XL_Count EVENTT3" measure="1" displayFolder="" measureGroup="EVENTT3" count="0" hidden="1"/>
    <cacheHierarchy uniqueName="[Measures].[__No measures defined]" caption="__No measures defined" measure="1" displayFolder="" count="0" hidden="1"/>
    <cacheHierarchy uniqueName="[Measures].[Summan av Total cost in WASP]" caption="Summan av Total cost in WASP" measure="1" displayFolder="" measureGroup="Total Req and In kind" count="0" hidden="1">
      <extLst>
        <ext xmlns:x15="http://schemas.microsoft.com/office/spreadsheetml/2010/11/main" uri="{B97F6D7D-B522-45F9-BDA1-12C45D357490}">
          <x15:cacheHierarchy aggregatedColumn="99"/>
        </ext>
      </extLst>
    </cacheHierarchy>
  </cacheHierarchies>
  <kpis count="0"/>
  <dimensions count="12">
    <dimension name="EVENTT1" uniqueName="[EVENTT1]" caption="EVENTT1"/>
    <dimension name="EVENTT2" uniqueName="[EVENTT2]" caption="EVENTT2"/>
    <dimension name="EVENTT3" uniqueName="[EVENTT3]" caption="EVENTT3"/>
    <dimension measure="1" name="Measures" uniqueName="[Measures]" caption="Measures"/>
    <dimension name="Open Event" uniqueName="[Open Event]" caption="Open Event"/>
    <dimension name="OperationsT1" uniqueName="[OperationsT1]" caption="OperationsT1"/>
    <dimension name="OperationsT2" uniqueName="[OperationsT2]" caption="OperationsT2"/>
    <dimension name="OperationsT3" uniqueName="[OperationsT3]" caption="OperationsT3"/>
    <dimension name="PersonnelT1" uniqueName="[PersonnelT1]" caption="PersonnelT1"/>
    <dimension name="PersonnelT2" uniqueName="[PersonnelT2]" caption="PersonnelT2"/>
    <dimension name="PersonnelT3" uniqueName="[PersonnelT3]" caption="PersonnelT3"/>
    <dimension name="Total Req and In kind" uniqueName="[Total Req and In kind]" caption="Total Req and In kind"/>
  </dimensions>
  <measureGroups count="11">
    <measureGroup name="EVENTT1" caption="EVENTT1"/>
    <measureGroup name="EVENTT2" caption="EVENTT2"/>
    <measureGroup name="EVENTT3" caption="EVENTT3"/>
    <measureGroup name="Open Event" caption="Open Event"/>
    <measureGroup name="OperationsT1" caption="OperationsT1"/>
    <measureGroup name="OperationsT2" caption="OperationsT2"/>
    <measureGroup name="OperationsT3" caption="OperationsT3"/>
    <measureGroup name="PersonnelT1" caption="PersonnelT1"/>
    <measureGroup name="PersonnelT2" caption="PersonnelT2"/>
    <measureGroup name="PersonnelT3" caption="PersonnelT3"/>
    <measureGroup name="Total Req and In kind" caption="Total Req and In kind"/>
  </measureGroups>
  <maps count="11">
    <map measureGroup="0" dimension="0"/>
    <map measureGroup="1" dimension="1"/>
    <map measureGroup="2" dimension="2"/>
    <map measureGroup="3" dimension="4"/>
    <map measureGroup="4" dimension="5"/>
    <map measureGroup="5" dimension="6"/>
    <map measureGroup="6" dimension="7"/>
    <map measureGroup="7" dimension="8"/>
    <map measureGroup="8" dimension="9"/>
    <map measureGroup="9" dimension="10"/>
    <map measureGroup="10" dimension="1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BDBB764-2183-47B0-A6E5-E94ED6AD9A8E}" name="Pivottabell1" cacheId="109" applyNumberFormats="0" applyBorderFormats="0" applyFontFormats="0" applyPatternFormats="0" applyAlignmentFormats="0" applyWidthHeightFormats="1" dataCaption="Värden" tag="73142ca3-f260-43e1-ad10-10857454129f" updatedVersion="8" minRefreshableVersion="3" showDrill="0" subtotalHiddenItems="1" itemPrintTitles="1" createdVersion="8" indent="0" showHeaders="0" compact="0" compactData="0" multipleFieldFilters="0">
  <location ref="A4:E14" firstHeaderRow="0" firstDataRow="1" firstDataCol="2"/>
  <pivotFields count="5">
    <pivotField axis="axisRow" compact="0" allDrilled="1" outline="0" subtotalTop="0" showAll="0" dataSourceSort="1" defaultAttributeDrillState="1">
      <items count="4">
        <item x="0"/>
        <item x="1"/>
        <item x="2"/>
        <item t="default"/>
      </items>
    </pivotField>
    <pivotField dataField="1" compact="0" outline="0" subtotalTop="0" showAll="0" defaultSubtotal="0"/>
    <pivotField dataField="1" compact="0" outline="0" subtotalTop="0" showAll="0" defaultSubtotal="0"/>
    <pivotField dataField="1" compact="0" outline="0" subtotalTop="0" showAll="0" defaultSubtotal="0"/>
    <pivotField axis="axisRow" compact="0" allDrilled="1" outline="0" subtotalTop="0" showAll="0" dataSourceSort="1" defaultSubtotal="0" defaultAttributeDrillState="1">
      <items count="2">
        <item x="0"/>
        <item x="1"/>
      </items>
    </pivotField>
  </pivotFields>
  <rowFields count="2">
    <field x="0"/>
    <field x="4"/>
  </rowFields>
  <rowItems count="10">
    <i>
      <x/>
      <x/>
    </i>
    <i r="1">
      <x v="1"/>
    </i>
    <i t="default">
      <x/>
    </i>
    <i>
      <x v="1"/>
      <x/>
    </i>
    <i r="1">
      <x v="1"/>
    </i>
    <i t="default">
      <x v="1"/>
    </i>
    <i>
      <x v="2"/>
      <x/>
    </i>
    <i r="1">
      <x v="1"/>
    </i>
    <i t="default">
      <x v="2"/>
    </i>
    <i t="grand">
      <x/>
    </i>
  </rowItems>
  <colFields count="1">
    <field x="-2"/>
  </colFields>
  <colItems count="3">
    <i>
      <x/>
    </i>
    <i i="1">
      <x v="1"/>
    </i>
    <i i="2">
      <x v="2"/>
    </i>
  </colItems>
  <dataFields count="3">
    <dataField name=" WASP Requisition" fld="1" baseField="0" baseItem="0" numFmtId="3"/>
    <dataField name=" IN KIND" fld="2" baseField="0" baseItem="0" numFmtId="3"/>
    <dataField fld="3" subtotal="count" baseField="0" baseItem="0" numFmtId="10"/>
  </dataFields>
  <formats count="3">
    <format dxfId="216">
      <pivotArea outline="0" fieldPosition="0">
        <references count="1">
          <reference field="4294967294" count="2" selected="0">
            <x v="0"/>
            <x v="1"/>
          </reference>
        </references>
      </pivotArea>
    </format>
    <format dxfId="215">
      <pivotArea outline="0" fieldPosition="0">
        <references count="1">
          <reference field="4294967294" count="1" selected="0">
            <x v="2"/>
          </reference>
        </references>
      </pivotArea>
    </format>
    <format dxfId="214">
      <pivotArea outline="0" fieldPosition="0">
        <references count="1">
          <reference field="4294967294" count="1">
            <x v="2"/>
          </reference>
        </references>
      </pivotArea>
    </format>
  </formats>
  <pivotHierarchies count="1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WASP Requisition"/>
    <pivotHierarchy dragToData="1" caption=" IN KIND"/>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Medium12" showRowHeaders="1" showColHeaders="1" showRowStripes="1" showColStripes="0" showLastColumn="1"/>
  <rowHierarchiesUsage count="2">
    <rowHierarchyUsage hierarchyUsage="96"/>
    <rowHierarchyUsage hierarchyUsage="97"/>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otal Req and In kin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6BD8F56-C6FD-442E-A94B-8E830322DCB3}" name="Pivottabell2" cacheId="105" applyNumberFormats="0" applyBorderFormats="0" applyFontFormats="0" applyPatternFormats="0" applyAlignmentFormats="0" applyWidthHeightFormats="1" dataCaption="Värden" tag="2584d1c6-1b41-4a9a-b27b-f52c50a69a39" updatedVersion="8" minRefreshableVersion="3" showDrill="0" itemPrintTitles="1" createdVersion="8" indent="0" compact="0" compactData="0" multipleFieldFilters="0">
  <location ref="A24:C26" firstHeaderRow="1" firstDataRow="1" firstDataCol="2"/>
  <pivotFields count="3">
    <pivotField axis="axisRow" compact="0" allDrilled="1" outline="0" subtotalTop="0" showAll="0" dataSourceSort="1" defaultSubtotal="0" defaultAttributeDrillState="1">
      <items count="1">
        <item x="0"/>
      </items>
    </pivotField>
    <pivotField dataField="1" compact="0" outline="0" subtotalTop="0" showAll="0" defaultSubtotal="0"/>
    <pivotField axis="axisRow" compact="0" allDrilled="1" outline="0" subtotalTop="0" showAll="0" dataSourceSort="1" defaultSubtotal="0" defaultAttributeDrillState="1">
      <items count="1">
        <item x="0"/>
      </items>
    </pivotField>
  </pivotFields>
  <rowFields count="2">
    <field x="0"/>
    <field x="2"/>
  </rowFields>
  <rowItems count="2">
    <i>
      <x/>
      <x/>
    </i>
    <i t="grand">
      <x/>
    </i>
  </rowItems>
  <colItems count="1">
    <i/>
  </colItems>
  <dataFields count="1">
    <dataField name=" WASP Requisition" fld="1" baseField="0" baseItem="0" numFmtId="3"/>
  </dataFields>
  <pivotHierarchies count="119">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Data="1"/>
  </pivotHierarchies>
  <pivotTableStyleInfo name="PivotStyleMedium10" showRowHeaders="1" showColHeaders="1" showRowStripes="1" showColStripes="0" showLastColumn="1"/>
  <rowHierarchiesUsage count="2">
    <rowHierarchyUsage hierarchyUsage="24"/>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Open Event]"/>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BCB7593C-59AE-48A3-B4AD-5C3EF2DDD0F3}" name="EVENTT1" displayName="EVENTT1" ref="A74:G85" totalsRowCount="1" headerRowDxfId="213" dataDxfId="211" totalsRowDxfId="210" headerRowBorderDxfId="212">
  <autoFilter ref="A74:G84" xr:uid="{BCB7593C-59AE-48A3-B4AD-5C3EF2DDD0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32F0DC5-D2DB-40EF-98B6-3F30308876E4}" name="Type of event" totalsRowLabel="Summa" dataDxfId="209" totalsRowDxfId="208"/>
    <tableColumn id="5" xr3:uid="{E68CDEE0-1872-4029-970F-2AF32A3126CA}" name="Date of event" dataDxfId="207" totalsRowDxfId="206"/>
    <tableColumn id="2" xr3:uid="{CEA8E7B7-0CF7-4A25-AB5A-33B8C82BBEE9}" name="Personnel" totalsRowFunction="sum" dataDxfId="205" totalsRowDxfId="204"/>
    <tableColumn id="3" xr3:uid="{76823D70-FBF9-4360-A06A-4B5EB8B879D1}" name="Material" totalsRowFunction="sum" dataDxfId="203" totalsRowDxfId="202"/>
    <tableColumn id="4" xr3:uid="{D8CBA046-E2C2-4939-8278-21AF74BF9ABD}" name="Travel" totalsRowFunction="sum" dataDxfId="201" totalsRowDxfId="200"/>
    <tableColumn id="6" xr3:uid="{34F43389-44E4-46F4-BEA4-CE4A339269D9}" name="WASP Requisition" totalsRowFunction="sum" dataDxfId="199" totalsRowDxfId="198">
      <calculatedColumnFormula>SUM(EVENTT1[[#This Row],[Personnel]:[Travel]])</calculatedColumnFormula>
    </tableColumn>
    <tableColumn id="7" xr3:uid="{000147EC-EC86-4758-9697-5D48D5DCF4CC}" name="Activity/ Alignment with WARA annual plan:" dataDxfId="197"/>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EC3D8C11-3C12-4C19-B025-1340EB54DE83}" name="PersonnelT3" displayName="PersonnelT3" ref="A10:G31" totalsRowCount="1" headerRowDxfId="83" dataDxfId="81" totalsRowDxfId="80" headerRowBorderDxfId="82" totalsRowBorderDxfId="79">
  <autoFilter ref="A10:G30" xr:uid="{B858B4FC-D041-419F-B802-D582975AFE5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5AF9ACD-BCAE-418C-9FB8-B74F7CF92BAE}" name="Name" totalsRowLabel="Summa" dataDxfId="78" totalsRowDxfId="77"/>
    <tableColumn id="2" xr3:uid="{62136D48-42F5-44C9-8E65-8F47E6B2EDA3}" name="Category" dataDxfId="76" totalsRowDxfId="75"/>
    <tableColumn id="4" xr3:uid="{5E8D0EC8-0C0D-4A21-8A36-6CD3BC87A4EC}" name="Total hours" totalsRowFunction="sum" dataDxfId="74" totalsRowDxfId="73"/>
    <tableColumn id="5" xr3:uid="{141314C7-A5A8-435C-A651-6FD145F8EDFC}" name="Total cost incl. LKP &amp; 35% OH (SEK)" totalsRowFunction="sum" dataDxfId="72" totalsRowDxfId="71"/>
    <tableColumn id="12" xr3:uid="{3678C76A-A3FE-45E4-BC8A-8492CE3456F0}" name="IN KIND incl. 35% OH" totalsRowFunction="sum" dataDxfId="70" totalsRowDxfId="69"/>
    <tableColumn id="11" xr3:uid="{6F6CBA0A-0F80-4673-9DCC-6F4CBA9B1F0B}" name="WASP Requisition" totalsRowFunction="sum" dataDxfId="68" totalsRowDxfId="67">
      <calculatedColumnFormula>PersonnelT3[[#This Row],[Total cost incl. LKP &amp; 35% OH (SEK)]]-PersonnelT3[[#This Row],[IN KIND incl. 35% OH]]</calculatedColumnFormula>
    </tableColumn>
    <tableColumn id="6" xr3:uid="{3E19BD80-282B-41E4-A318-E98F97F43631}" name="Activity/ Alignment with WARA annual plan:" dataDxfId="66" totalsRowDxfId="65"/>
  </tableColumns>
  <tableStyleInfo name="TableStyleLight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5E8A4E3-268D-4043-9707-AF670E269E75}" name="Tabell194549" displayName="Tabell194549" ref="B92:E93" totalsRowShown="0" headerRowDxfId="64" dataDxfId="62" headerRowBorderDxfId="63">
  <autoFilter ref="B92:E93" xr:uid="{296163E8-0072-4DD8-BB5C-9CD38C659850}">
    <filterColumn colId="0" hiddenButton="1"/>
    <filterColumn colId="1" hiddenButton="1"/>
    <filterColumn colId="2" hiddenButton="1"/>
    <filterColumn colId="3" hiddenButton="1"/>
  </autoFilter>
  <tableColumns count="4">
    <tableColumn id="1" xr3:uid="{DAE66E3B-ED60-4530-A49D-C0823321ADF1}" name="WASP financing" dataDxfId="61">
      <calculatedColumnFormula>PersonnelT3[[#Totals],[WASP Requisition]]+OperationsT3[[#Totals],[WASP Requisition]]</calculatedColumnFormula>
    </tableColumn>
    <tableColumn id="2" xr3:uid="{117F18EE-1C46-4687-8312-EBF9376A8C16}" name="IN KIND" dataDxfId="60">
      <calculatedColumnFormula>PersonnelT3[[#Totals],[IN KIND incl. 35% OH]]+OperationsT3[[#Totals],[IN KIND]]</calculatedColumnFormula>
    </tableColumn>
    <tableColumn id="3" xr3:uid="{C186B8BA-A0BC-4001-B8B1-E6853EC2FF02}" name="Total Cost" dataDxfId="59">
      <calculatedColumnFormula>SUM(B93:C93)</calculatedColumnFormula>
    </tableColumn>
    <tableColumn id="4" xr3:uid="{8004AE57-6500-4A92-86C0-352FBAC0AFD0}" name="IN KIND %" dataDxfId="58" dataCellStyle="Procent">
      <calculatedColumnFormula>IFERROR(Tabell194549[[#This Row],[IN KIND]]/Tabell194549[[#This Row],[Total Cost]],0)</calculatedColumnFormula>
    </tableColumn>
  </tableColumns>
  <tableStyleInfo name="TableStyleLight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6B52043C-8EE0-4AB9-B147-8DC09423DDDF}" name="OperationsT3" displayName="OperationsT3" ref="A40:G68" totalsRowCount="1" headerRowDxfId="57" dataDxfId="56" totalsRowDxfId="55">
  <autoFilter ref="A40:G67" xr:uid="{CCEC7ABD-9EAE-4888-B738-B267C25C11E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6" xr3:uid="{B905D06A-A27D-40E0-8F88-EFE663A28753}" name="Utilization rate in WASP %" totalsRowLabel="Summa" dataDxfId="54" totalsRowDxfId="53" dataCellStyle="Procent"/>
    <tableColumn id="7" xr3:uid="{83F5EB87-99CE-430C-8633-482014BF0366}" name="Total cost in WASP " totalsRowFunction="sum" dataDxfId="52" totalsRowDxfId="51">
      <calculatedColumnFormula>#REF!*A41</calculatedColumnFormula>
    </tableColumn>
    <tableColumn id="8" xr3:uid="{52447B6A-6B05-4357-8C68-B8BCD1204BF7}" name="Material " totalsRowFunction="sum" dataDxfId="50" totalsRowDxfId="49"/>
    <tableColumn id="9" xr3:uid="{BB4B06C0-BEB1-45F6-A490-5E7DE8629865}" name="Travel " totalsRowFunction="sum" dataDxfId="48" totalsRowDxfId="47"/>
    <tableColumn id="10" xr3:uid="{EE55B80D-0B6A-462C-B54D-BF9D06230F89}" name="IN KIND" totalsRowFunction="sum" dataDxfId="46" totalsRowDxfId="45"/>
    <tableColumn id="11" xr3:uid="{77EE54EB-9A62-4D0E-92AB-89BA86CCACC8}" name="WASP Requisition" totalsRowFunction="sum" dataDxfId="44" totalsRowDxfId="43">
      <calculatedColumnFormula>SUM(OperationsT3[[#This Row],[Total cost in WASP ]:[Travel ]])-OperationsT3[[#This Row],[IN KIND]]</calculatedColumnFormula>
    </tableColumn>
    <tableColumn id="12" xr3:uid="{2439516C-00AF-4AF6-9720-E7C787851431}" name="Activity/ Alignment with WARA annual plan:" dataDxfId="42"/>
  </tableColumns>
  <tableStyleInfo name="TableStyleLight8"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5B18DDF-9D39-4BC6-962F-59504E8D1A8B}" name="Role" displayName="Role" ref="B7:B12" totalsRowShown="0" headerRowDxfId="41" dataDxfId="40">
  <autoFilter ref="B7:B12" xr:uid="{5E6F9A0D-83BC-4C2D-9DFE-F3A2BA30B0F8}"/>
  <tableColumns count="1">
    <tableColumn id="1" xr3:uid="{A3D94929-648F-4CAC-B199-55C96E6EEE87}" name="ManagementCoordination" dataDxfId="39"/>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4D4889E-E8E3-4C1A-A016-9E57E95BD77B}" name="WARA" displayName="WARA" ref="A2:A8" totalsRowShown="0" headerRowDxfId="38" dataDxfId="37">
  <autoFilter ref="A2:A8" xr:uid="{5A9378BF-84F1-46E3-BD93-94020FA21E52}"/>
  <tableColumns count="1">
    <tableColumn id="1" xr3:uid="{52A7FDAF-3B41-42FC-AB35-CD8CAC43FCD5}" name="WARA" dataDxfId="36"/>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697224A-AD1B-481C-9048-702308398D46}" name="EXTINT" displayName="EXTINT" ref="C2:C5" totalsRowShown="0" headerRowDxfId="35" dataDxfId="34">
  <autoFilter ref="C2:C5" xr:uid="{745D359B-1D81-4C97-9CFF-758AAF54754C}"/>
  <tableColumns count="1">
    <tableColumn id="1" xr3:uid="{932E3E2E-1B3C-4D78-83BD-53569AE27CC7}" name="EXT/INT" dataDxfId="3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0C13B0E-4F35-4FA7-A678-7285D1AE8AF7}" name="EventTYPE" displayName="EventTYPE" ref="C7:C18" totalsRowShown="0" headerRowDxfId="32" dataDxfId="31">
  <autoFilter ref="C7:C18" xr:uid="{81DBB46A-ECE2-4D8D-9B61-76E6306EFE57}"/>
  <sortState xmlns:xlrd2="http://schemas.microsoft.com/office/spreadsheetml/2017/richdata2" ref="C8:C18">
    <sortCondition ref="C8:C18"/>
  </sortState>
  <tableColumns count="1">
    <tableColumn id="1" xr3:uid="{ABFD5385-C50D-46D4-883F-80FCC1CE0DB0}" name="TYPE" dataDxfId="30"/>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8B5F391-B5E7-4A9B-99D9-D9FD0726935F}" name="UNI" displayName="UNI" ref="A17:A26" totalsRowShown="0" headerRowDxfId="29" dataDxfId="28">
  <autoFilter ref="A17:A26" xr:uid="{38414807-0130-4104-8D07-D8F8ED8E896D}"/>
  <tableColumns count="1">
    <tableColumn id="1" xr3:uid="{EC3B2DF9-5FC6-4749-B44F-06A9705AE6E0}" name="UNI" dataDxfId="27"/>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B03E013A-1DAC-425B-9454-33302CEFBF95}" name="MONTH" displayName="MONTH" ref="C20:C33" totalsRowShown="0" headerRowDxfId="26" dataDxfId="25">
  <autoFilter ref="C20:C33" xr:uid="{D7900E26-2FCF-44A6-BF86-517563CCFC0E}"/>
  <tableColumns count="1">
    <tableColumn id="1" xr3:uid="{731B95B7-55C6-4274-8E28-94061B808E62}" name="MONTH" dataDxfId="24"/>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E79410D-AA0A-44F9-89B3-1882CE901E46}" name="ORGTYPE" displayName="ORGTYPE" ref="A10:A14" totalsRowShown="0" headerRowDxfId="23" dataDxfId="22">
  <autoFilter ref="A10:A14" xr:uid="{648059F0-742D-4785-B2E1-A963DEE466ED}"/>
  <tableColumns count="1">
    <tableColumn id="1" xr3:uid="{DB099962-BC02-49BD-A527-09B20915C0B2}" name="ORGTYPE" dataDxfId="2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858B4FC-D041-419F-B802-D582975AFE50}" name="PersonnelT1" displayName="PersonnelT1" ref="A10:G31" totalsRowCount="1" headerRowDxfId="196" dataDxfId="194" totalsRowDxfId="193" headerRowBorderDxfId="195" totalsRowBorderDxfId="192">
  <autoFilter ref="A10:G30" xr:uid="{B858B4FC-D041-419F-B802-D582975AFE5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9CF5E0E-105E-4FDA-904F-DFA3A9A00599}" name="Name" totalsRowLabel="Summa" dataDxfId="191" totalsRowDxfId="6"/>
    <tableColumn id="2" xr3:uid="{2033FF05-D9D0-4ABE-984C-5C812C1F0507}" name="Category" dataDxfId="190" totalsRowDxfId="5"/>
    <tableColumn id="4" xr3:uid="{4B87363F-04B4-4BC0-8147-6AFCD158634D}" name="Total hours" totalsRowFunction="sum" dataDxfId="189" totalsRowDxfId="4"/>
    <tableColumn id="5" xr3:uid="{05AB7D29-E279-4FF9-85FD-367431B2925D}" name="Total cost incl. LKP &amp; 35% OH (SEK)" totalsRowFunction="sum" dataDxfId="188" totalsRowDxfId="3"/>
    <tableColumn id="12" xr3:uid="{273C4DBC-C092-4CFA-AA76-9E60C0AA71AA}" name="IN KIND incl. 35% OH" totalsRowFunction="sum" dataDxfId="187" totalsRowDxfId="2"/>
    <tableColumn id="11" xr3:uid="{09F1F135-4BCA-4FAE-826C-8F73D6DDD9DC}" name="WASP Requisition" totalsRowFunction="sum" dataDxfId="186" totalsRowDxfId="1">
      <calculatedColumnFormula>PersonnelT1[[#This Row],[Total cost incl. LKP &amp; 35% OH (SEK)]]-PersonnelT1[[#This Row],[IN KIND incl. 35% OH]]</calculatedColumnFormula>
    </tableColumn>
    <tableColumn id="6" xr3:uid="{AE2C5CF9-2AB1-4409-9890-B0DE0B6F391E}" name="Activity/ Alignment with WARA annual plan:" dataDxfId="185" totalsRowDxfId="0"/>
  </tableColumns>
  <tableStyleInfo name="TableStyleLight8"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3DAA90F-84D5-4B14-9261-2825927A80DD}" name="Category" displayName="Category" ref="B2:B5" totalsRowShown="0" headerRowDxfId="20">
  <autoFilter ref="B2:B5" xr:uid="{A059CD3D-0574-432D-AB50-4BF413D667DD}"/>
  <tableColumns count="1">
    <tableColumn id="1" xr3:uid="{53EB3595-6622-4DC7-987F-F1748071AE42}" name="CATEGORY"/>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9E3FD54-1631-42D2-8072-6351605400A6}" name="Tabell27" displayName="Tabell27" ref="B14:B17" totalsRowShown="0" headerRowDxfId="19" dataDxfId="18">
  <autoFilter ref="B14:B17" xr:uid="{8C4FACD6-8B93-48E9-8D98-ED7BACFDF932}"/>
  <tableColumns count="1">
    <tableColumn id="1" xr3:uid="{49AE385B-4B25-42ED-A2EB-E3DFC874C426}" name="ResearchInfrastructure" dataDxfId="17"/>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99117D3C-EF93-4C2B-A038-62E0DCE6C731}" name="Choose" displayName="Choose" ref="B19:B20" totalsRowShown="0" headerRowDxfId="16" dataDxfId="15">
  <autoFilter ref="B19:B20" xr:uid="{3E3981F1-5A45-4AB7-8364-3DAE35F18D83}"/>
  <tableColumns count="1">
    <tableColumn id="1" xr3:uid="{FA53EB4A-8456-43D0-B623-924E3598450B}" name="Choose" dataDxfId="14"/>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D39092F1-FF9E-4489-8EAC-BBDCA01ED0B1}" name="Tabell14" displayName="Tabell14" ref="E2:E9" totalsRowShown="0" headerRowDxfId="13">
  <autoFilter ref="E2:E9" xr:uid="{3E7810CE-5B04-4C1B-85EF-C00A275FA5CC}"/>
  <tableColumns count="1">
    <tableColumn id="1" xr3:uid="{814848C5-ECCA-4F5F-9D88-C3E01E1D3D57}" name="Year"/>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1DA1B38-4C1B-469C-B297-0C7795B8B258}" name="FUNDING" displayName="FUNDING" ref="G2:G5" totalsRowShown="0">
  <autoFilter ref="G2:G5" xr:uid="{6FF609D4-A398-469A-80E4-CED3ED08E5B3}"/>
  <tableColumns count="1">
    <tableColumn id="1" xr3:uid="{45D44934-CBA6-4DC6-B4C9-12873C69D59B}" name="Funding"/>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833CE8D-87B1-429E-BC7E-4947E22BE4D8}" name="TERTIAL" displayName="TERTIAL" ref="E14:E33" totalsRowShown="0" headerRowDxfId="12" dataDxfId="11">
  <autoFilter ref="E14:E33" xr:uid="{0833CE8D-87B1-429E-BC7E-4947E22BE4D8}"/>
  <tableColumns count="1">
    <tableColumn id="1" xr3:uid="{94532281-1CEE-438E-9FBD-11F51975CBD5}" name="TERTIAL" dataDxfId="1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296163E8-0072-4DD8-BB5C-9CD38C659850}" name="Tabell19" displayName="Tabell19" ref="B92:E93" totalsRowShown="0" headerRowDxfId="184" dataDxfId="182" headerRowBorderDxfId="183">
  <autoFilter ref="B92:E93" xr:uid="{296163E8-0072-4DD8-BB5C-9CD38C659850}">
    <filterColumn colId="0" hiddenButton="1"/>
    <filterColumn colId="1" hiddenButton="1"/>
    <filterColumn colId="2" hiddenButton="1"/>
    <filterColumn colId="3" hiddenButton="1"/>
  </autoFilter>
  <tableColumns count="4">
    <tableColumn id="1" xr3:uid="{3A5A2583-433A-4F45-A3C0-6B3A7D59D3D6}" name="WASP financing" dataDxfId="181">
      <calculatedColumnFormula>PersonnelT1[[#Totals],[WASP Requisition]]+OperationsT1[[#Totals],[WASP Requisition]]</calculatedColumnFormula>
    </tableColumn>
    <tableColumn id="2" xr3:uid="{F7A299B0-A21F-41E8-984D-3CA1FCE5508D}" name="IN KIND" dataDxfId="180">
      <calculatedColumnFormula>PersonnelT1[[#Totals],[IN KIND incl. 35% OH]]+OperationsT1[[#Totals],[IN KIND]]</calculatedColumnFormula>
    </tableColumn>
    <tableColumn id="3" xr3:uid="{33A717EC-A1B3-4140-BC17-91DB62170F85}" name="Total Cost" dataDxfId="179">
      <calculatedColumnFormula>SUM(B93:C93)</calculatedColumnFormula>
    </tableColumn>
    <tableColumn id="4" xr3:uid="{EACB4068-ABA9-40D3-9C76-F1C6A9E1BC6F}" name="IN KIND %" dataDxfId="178" dataCellStyle="Procent">
      <calculatedColumnFormula>IFERROR(Tabell19[[#This Row],[IN KIND]]/Tabell19[[#This Row],[Total Cost]],0)</calculatedColumnFormula>
    </tableColumn>
  </tableColumns>
  <tableStyleInfo name="TableStyleLight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CEC7ABD-9EAE-4888-B738-B267C25C11E8}" name="OperationsT1" displayName="OperationsT1" ref="A40:G68" totalsRowCount="1" headerRowDxfId="177" dataDxfId="176" totalsRowDxfId="175">
  <autoFilter ref="A40:G67" xr:uid="{CCEC7ABD-9EAE-4888-B738-B267C25C11E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6" xr3:uid="{86CCACF5-30C9-4CB2-A054-82F02DE60108}" name="Utilization rate in WASP %" totalsRowLabel="Summa" dataDxfId="174" totalsRowDxfId="173" dataCellStyle="Procent"/>
    <tableColumn id="7" xr3:uid="{DBD753EB-ACE1-4CC5-A621-CB924E01171B}" name="Total cost in WASP " totalsRowFunction="sum" dataDxfId="172" totalsRowDxfId="171">
      <calculatedColumnFormula>#REF!*A41</calculatedColumnFormula>
    </tableColumn>
    <tableColumn id="8" xr3:uid="{20336D12-13F9-4D5F-812B-08304AC168B1}" name="Material " totalsRowFunction="sum" dataDxfId="170" totalsRowDxfId="169"/>
    <tableColumn id="9" xr3:uid="{67365293-B23F-44DB-A87C-F98FEEF09D62}" name="Travel " totalsRowFunction="sum" dataDxfId="168" totalsRowDxfId="167"/>
    <tableColumn id="10" xr3:uid="{F869740A-4EB2-4204-A160-C47B1AE8973A}" name="IN KIND" totalsRowFunction="sum" dataDxfId="166" totalsRowDxfId="165"/>
    <tableColumn id="11" xr3:uid="{0B8A46C2-F136-42E0-A66D-ECED056A6003}" name="WASP Requisition" totalsRowFunction="sum" dataDxfId="164" totalsRowDxfId="163">
      <calculatedColumnFormula>SUM(OperationsT1[[#This Row],[Total cost in WASP ]:[Travel ]])-OperationsT1[[#This Row],[IN KIND]]</calculatedColumnFormula>
    </tableColumn>
    <tableColumn id="12" xr3:uid="{2AEEC3EB-58B3-419C-9839-FCF74BE1C0AE}" name="Activity/ Alignment with WARA annual plan:" dataDxfId="162"/>
  </tableColumns>
  <tableStyleInfo name="TableStyleLight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79B3CF3-6960-4BFE-84DB-8233FF25912C}" name="EVENTT2" displayName="EVENTT2" ref="A74:G85" totalsRowCount="1" headerRowDxfId="161" dataDxfId="159" totalsRowDxfId="158" headerRowBorderDxfId="160">
  <autoFilter ref="A74:G84" xr:uid="{BCB7593C-59AE-48A3-B4AD-5C3EF2DDD0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8345F38-606E-4A87-83C1-AA58EA553EDB}" name="Type of event" totalsRowLabel="Summa" dataDxfId="157" totalsRowDxfId="156"/>
    <tableColumn id="5" xr3:uid="{7CA1AFAE-8D2A-4C32-81F7-55E860ABC533}" name="Date of event" dataDxfId="155" totalsRowDxfId="154"/>
    <tableColumn id="2" xr3:uid="{A9131779-2C02-4F35-B225-7C09EE44C3DB}" name="Personnel" totalsRowFunction="sum" dataDxfId="153" totalsRowDxfId="152"/>
    <tableColumn id="3" xr3:uid="{517FBFB4-678B-4815-9825-417BAFD4A91C}" name="Material" totalsRowFunction="sum" dataDxfId="151" totalsRowDxfId="150"/>
    <tableColumn id="4" xr3:uid="{D367857C-7CFD-44B6-9D53-F4368857DE04}" name="Travel" totalsRowFunction="sum" dataDxfId="149" totalsRowDxfId="148"/>
    <tableColumn id="6" xr3:uid="{1A371D0B-000E-464C-B1DC-9F8B2F8778EC}" name="WASP Requisition" totalsRowFunction="sum" dataDxfId="147" totalsRowDxfId="146">
      <calculatedColumnFormula>SUM(EVENTT2[[#This Row],[Personnel]:[Travel]])</calculatedColumnFormula>
    </tableColumn>
    <tableColumn id="7" xr3:uid="{4150893A-0CD4-4830-8AE7-49F0D2948B1D}" name="Activity/ Alignment with WARA annual plan:" dataDxfId="145" totalsRowDxfId="144"/>
  </tableColumns>
  <tableStyleInfo name="TableStyleLight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215CE98D-B83E-43FC-96BF-5185A4EB789C}" name="PersonnelT2" displayName="PersonnelT2" ref="A10:G31" totalsRowCount="1" headerRowDxfId="143" dataDxfId="141" totalsRowDxfId="140" headerRowBorderDxfId="142" totalsRowBorderDxfId="139">
  <autoFilter ref="A10:G30" xr:uid="{B858B4FC-D041-419F-B802-D582975AFE5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67E8195-25C2-4B45-958E-D393DEBBE404}" name="Name" totalsRowLabel="Summa" dataDxfId="138" totalsRowDxfId="137"/>
    <tableColumn id="2" xr3:uid="{0EE9EBE0-E16A-47DD-AC50-044A44A3C98A}" name="Category" dataDxfId="136" totalsRowDxfId="135"/>
    <tableColumn id="4" xr3:uid="{D42051DA-FDA4-489A-AA4D-F941C6D12CDE}" name="Total hours" totalsRowFunction="sum" dataDxfId="134" totalsRowDxfId="133"/>
    <tableColumn id="5" xr3:uid="{E6595C7D-CDAB-4816-9A99-FF5F7C741E44}" name="Total cost incl. LKP &amp; 35% OH (SEK)" totalsRowFunction="sum" dataDxfId="132" totalsRowDxfId="131"/>
    <tableColumn id="12" xr3:uid="{AA70896F-BA58-4D41-B592-EDA4C51774FB}" name="IN KIND incl. 35% OH" totalsRowFunction="sum" dataDxfId="130" totalsRowDxfId="129"/>
    <tableColumn id="11" xr3:uid="{C8E3B983-8961-4EE3-A60D-B25BA846FAC4}" name="WASP Requisition" totalsRowFunction="sum" dataDxfId="128" totalsRowDxfId="127">
      <calculatedColumnFormula>PersonnelT2[[#This Row],[Total cost incl. LKP &amp; 35% OH (SEK)]]-PersonnelT2[[#This Row],[IN KIND incl. 35% OH]]</calculatedColumnFormula>
    </tableColumn>
    <tableColumn id="6" xr3:uid="{91C4B1DA-7F5B-4444-9C77-EDB1472BF071}" name="Activity/ Alignment with WARA annual plan:" dataDxfId="126" totalsRowDxfId="125"/>
  </tableColumns>
  <tableStyleInfo name="TableStyleLight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6E39B561-B81A-4E17-956A-ED196BAD4944}" name="Tabell1945" displayName="Tabell1945" ref="B92:E93" totalsRowShown="0" headerRowDxfId="124" dataDxfId="122" headerRowBorderDxfId="123">
  <autoFilter ref="B92:E93" xr:uid="{296163E8-0072-4DD8-BB5C-9CD38C659850}">
    <filterColumn colId="0" hiddenButton="1"/>
    <filterColumn colId="1" hiddenButton="1"/>
    <filterColumn colId="2" hiddenButton="1"/>
    <filterColumn colId="3" hiddenButton="1"/>
  </autoFilter>
  <tableColumns count="4">
    <tableColumn id="1" xr3:uid="{6D4A9976-F1F8-42A0-B87F-0A873DA36F2A}" name="WASP financing" dataDxfId="121">
      <calculatedColumnFormula>PersonnelT2[[#Totals],[WASP Requisition]]+OperationsT2[[#Totals],[WASP Requisition]]</calculatedColumnFormula>
    </tableColumn>
    <tableColumn id="2" xr3:uid="{243A95EA-A033-44ED-B6CC-651291C64B46}" name="IN KIND" dataDxfId="120">
      <calculatedColumnFormula>PersonnelT2[[#Totals],[IN KIND incl. 35% OH]]+OperationsT2[[#Totals],[IN KIND]]</calculatedColumnFormula>
    </tableColumn>
    <tableColumn id="3" xr3:uid="{857289FC-8822-4856-AC6B-7497EE33C547}" name="Total Cost" dataDxfId="119">
      <calculatedColumnFormula>SUM(B93:C93)</calculatedColumnFormula>
    </tableColumn>
    <tableColumn id="4" xr3:uid="{F2752B95-9608-494E-8BAE-64CE63B298CA}" name="IN KIND %" dataDxfId="118" dataCellStyle="Procent">
      <calculatedColumnFormula>IFERROR(Tabell1945[[#This Row],[IN KIND]]/Tabell1945[[#This Row],[Total Cost]],0)</calculatedColumnFormula>
    </tableColumn>
  </tableColumns>
  <tableStyleInfo name="TableStyleLight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3D70ACF-3A6E-436B-B72D-C6C02761A75F}" name="OperationsT2" displayName="OperationsT2" ref="A40:G68" totalsRowCount="1" headerRowDxfId="117" dataDxfId="116" totalsRowDxfId="115">
  <autoFilter ref="A40:G67" xr:uid="{CCEC7ABD-9EAE-4888-B738-B267C25C11E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6" xr3:uid="{6C46B0A1-CE7C-4C35-A049-2A614FF2AD6F}" name="Utilization rate in WASP %" totalsRowLabel="Summa" dataDxfId="114" totalsRowDxfId="113" dataCellStyle="Procent"/>
    <tableColumn id="7" xr3:uid="{A2FE36C8-D865-4A7F-8E38-712A6D8EAD13}" name="Total cost in WASP " totalsRowFunction="sum" dataDxfId="112" totalsRowDxfId="111">
      <calculatedColumnFormula>#REF!*A41</calculatedColumnFormula>
    </tableColumn>
    <tableColumn id="8" xr3:uid="{08178719-9999-4D2D-A2AF-1711C2844ED5}" name="Material " totalsRowFunction="sum" dataDxfId="110" totalsRowDxfId="109"/>
    <tableColumn id="9" xr3:uid="{F1DEAD2F-36D3-46D2-9872-814F49858A64}" name="Travel " totalsRowFunction="sum" dataDxfId="108" totalsRowDxfId="107"/>
    <tableColumn id="10" xr3:uid="{329CFE57-409E-4D70-9356-5127F0CBDCE5}" name="IN KIND" totalsRowFunction="sum" dataDxfId="106" totalsRowDxfId="105"/>
    <tableColumn id="11" xr3:uid="{E8AD1A48-A4F1-4406-BA27-4D89E8549459}" name="WASP Requisition" totalsRowFunction="sum" dataDxfId="104" totalsRowDxfId="103">
      <calculatedColumnFormula>SUM(OperationsT2[[#This Row],[Total cost in WASP ]:[Travel ]])-OperationsT2[[#This Row],[IN KIND]]</calculatedColumnFormula>
    </tableColumn>
    <tableColumn id="12" xr3:uid="{F7E60A2D-D6B5-4802-B201-AD66D83CB1D6}" name="Activity/ Alignment with WARA annual plan:" dataDxfId="102"/>
  </tableColumns>
  <tableStyleInfo name="TableStyleLight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84CA662-A634-4864-941F-8614AE15ABA0}" name="EVENTT3" displayName="EVENTT3" ref="A74:G85" totalsRowCount="1" headerRowDxfId="101" dataDxfId="99" totalsRowDxfId="98" headerRowBorderDxfId="100">
  <autoFilter ref="A74:G84" xr:uid="{BCB7593C-59AE-48A3-B4AD-5C3EF2DDD0F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F9EEC42-215E-4DF5-B869-2785BB8AD35D}" name="Type of event" totalsRowLabel="Summa" dataDxfId="97" totalsRowDxfId="96"/>
    <tableColumn id="5" xr3:uid="{9B7503A9-881E-4AF1-B710-C2321BBED455}" name="Date of event" dataDxfId="95" totalsRowDxfId="94"/>
    <tableColumn id="2" xr3:uid="{E0AFE9F2-2F42-44C9-9C3F-8B43DB75A237}" name="Personnel" totalsRowFunction="sum" dataDxfId="93" totalsRowDxfId="92"/>
    <tableColumn id="3" xr3:uid="{4712D3CA-0813-41DD-8C6C-C8A5314D2E33}" name="Material" totalsRowFunction="sum" dataDxfId="91" totalsRowDxfId="90"/>
    <tableColumn id="4" xr3:uid="{F93A917E-E907-45A7-8C16-783C324715F9}" name="Travel" totalsRowFunction="sum" dataDxfId="89" totalsRowDxfId="88"/>
    <tableColumn id="6" xr3:uid="{9C88B273-67E3-4A3D-A5A4-3D78326F61D4}" name="WASP Requisition" totalsRowFunction="sum" dataDxfId="87" totalsRowDxfId="86">
      <calculatedColumnFormula>SUM(EVENTT3[[#This Row],[Personnel]:[Travel]])</calculatedColumnFormula>
    </tableColumn>
    <tableColumn id="7" xr3:uid="{46C6E2FF-A625-483F-AF5F-46E407BA4483}" name="Activity/ Alignment with WARA annual plan:" dataDxfId="85" totalsRowDxfId="84"/>
  </tableColumns>
  <tableStyleInfo name="TableStyleLight8"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4" Type="http://schemas.openxmlformats.org/officeDocument/2006/relationships/table" Target="../tables/table4.xml"/></Relationships>
</file>

<file path=xl/worksheets/_rels/sheet3.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table" Target="../tables/table6.xml"/><Relationship Id="rId1" Type="http://schemas.openxmlformats.org/officeDocument/2006/relationships/table" Target="../tables/table5.xml"/><Relationship Id="rId4" Type="http://schemas.openxmlformats.org/officeDocument/2006/relationships/table" Target="../tables/table8.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table" Target="../tables/table10.xml"/><Relationship Id="rId1" Type="http://schemas.openxmlformats.org/officeDocument/2006/relationships/table" Target="../tables/table9.xml"/><Relationship Id="rId4" Type="http://schemas.openxmlformats.org/officeDocument/2006/relationships/table" Target="../tables/table1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8" Type="http://schemas.openxmlformats.org/officeDocument/2006/relationships/table" Target="../tables/table20.xml"/><Relationship Id="rId13" Type="http://schemas.openxmlformats.org/officeDocument/2006/relationships/table" Target="../tables/table25.xml"/><Relationship Id="rId3" Type="http://schemas.openxmlformats.org/officeDocument/2006/relationships/table" Target="../tables/table15.xml"/><Relationship Id="rId7" Type="http://schemas.openxmlformats.org/officeDocument/2006/relationships/table" Target="../tables/table19.xml"/><Relationship Id="rId12" Type="http://schemas.openxmlformats.org/officeDocument/2006/relationships/table" Target="../tables/table24.xml"/><Relationship Id="rId2" Type="http://schemas.openxmlformats.org/officeDocument/2006/relationships/table" Target="../tables/table14.xml"/><Relationship Id="rId1" Type="http://schemas.openxmlformats.org/officeDocument/2006/relationships/table" Target="../tables/table13.xml"/><Relationship Id="rId6" Type="http://schemas.openxmlformats.org/officeDocument/2006/relationships/table" Target="../tables/table18.xml"/><Relationship Id="rId11" Type="http://schemas.openxmlformats.org/officeDocument/2006/relationships/table" Target="../tables/table23.xml"/><Relationship Id="rId5" Type="http://schemas.openxmlformats.org/officeDocument/2006/relationships/table" Target="../tables/table17.xml"/><Relationship Id="rId10" Type="http://schemas.openxmlformats.org/officeDocument/2006/relationships/table" Target="../tables/table22.xml"/><Relationship Id="rId4" Type="http://schemas.openxmlformats.org/officeDocument/2006/relationships/table" Target="../tables/table16.xml"/><Relationship Id="rId9"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6BC6F-07DF-4C31-A61A-9C157F83954D}">
  <dimension ref="A1:F28"/>
  <sheetViews>
    <sheetView showGridLines="0" workbookViewId="0">
      <selection activeCell="D8" sqref="D8"/>
    </sheetView>
  </sheetViews>
  <sheetFormatPr defaultRowHeight="14.5" x14ac:dyDescent="0.35"/>
  <cols>
    <col min="1" max="1" width="18.453125" customWidth="1"/>
    <col min="2" max="2" width="27" bestFit="1" customWidth="1"/>
    <col min="3" max="3" width="18.54296875" bestFit="1" customWidth="1"/>
    <col min="4" max="4" width="19.453125" bestFit="1" customWidth="1"/>
    <col min="5" max="5" width="12" bestFit="1" customWidth="1"/>
    <col min="6" max="6" width="19.453125" bestFit="1" customWidth="1"/>
    <col min="7" max="7" width="20.26953125" customWidth="1"/>
    <col min="8" max="8" width="24.7265625" bestFit="1" customWidth="1"/>
  </cols>
  <sheetData>
    <row r="1" spans="1:6" ht="21" x14ac:dyDescent="0.35">
      <c r="A1" s="92" t="s">
        <v>153</v>
      </c>
      <c r="B1" s="93"/>
      <c r="C1" s="93"/>
      <c r="D1" s="93"/>
      <c r="E1" s="93"/>
      <c r="F1" s="93"/>
    </row>
    <row r="3" spans="1:6" ht="18.5" x14ac:dyDescent="0.45">
      <c r="A3" s="91" t="s">
        <v>151</v>
      </c>
    </row>
    <row r="4" spans="1:6" x14ac:dyDescent="0.35">
      <c r="C4" t="s">
        <v>143</v>
      </c>
      <c r="D4" t="s">
        <v>144</v>
      </c>
      <c r="E4" t="s">
        <v>145</v>
      </c>
    </row>
    <row r="5" spans="1:6" x14ac:dyDescent="0.35">
      <c r="A5" t="s">
        <v>139</v>
      </c>
      <c r="B5" t="s">
        <v>149</v>
      </c>
      <c r="C5" s="84">
        <v>0</v>
      </c>
      <c r="D5" s="84">
        <v>0</v>
      </c>
      <c r="E5" s="85">
        <v>0</v>
      </c>
    </row>
    <row r="6" spans="1:6" x14ac:dyDescent="0.35">
      <c r="B6" t="s">
        <v>7</v>
      </c>
      <c r="C6" s="84">
        <v>0</v>
      </c>
      <c r="D6" s="84">
        <v>0</v>
      </c>
      <c r="E6" s="85">
        <v>0</v>
      </c>
    </row>
    <row r="7" spans="1:6" x14ac:dyDescent="0.35">
      <c r="A7" t="s">
        <v>146</v>
      </c>
      <c r="C7" s="84">
        <v>0</v>
      </c>
      <c r="D7" s="84">
        <v>0</v>
      </c>
      <c r="E7" s="85">
        <v>0</v>
      </c>
    </row>
    <row r="8" spans="1:6" x14ac:dyDescent="0.35">
      <c r="A8" t="s">
        <v>140</v>
      </c>
      <c r="B8" t="s">
        <v>149</v>
      </c>
      <c r="C8" s="84">
        <v>0</v>
      </c>
      <c r="D8" s="84">
        <v>0</v>
      </c>
      <c r="E8" s="85">
        <v>0</v>
      </c>
    </row>
    <row r="9" spans="1:6" x14ac:dyDescent="0.35">
      <c r="B9" t="s">
        <v>7</v>
      </c>
      <c r="C9" s="84">
        <v>0</v>
      </c>
      <c r="D9" s="84">
        <v>0</v>
      </c>
      <c r="E9" s="85">
        <v>0</v>
      </c>
    </row>
    <row r="10" spans="1:6" x14ac:dyDescent="0.35">
      <c r="A10" t="s">
        <v>147</v>
      </c>
      <c r="C10" s="84">
        <v>0</v>
      </c>
      <c r="D10" s="84">
        <v>0</v>
      </c>
      <c r="E10" s="85">
        <v>0</v>
      </c>
    </row>
    <row r="11" spans="1:6" x14ac:dyDescent="0.35">
      <c r="A11" t="s">
        <v>141</v>
      </c>
      <c r="B11" t="s">
        <v>149</v>
      </c>
      <c r="C11" s="84">
        <v>0</v>
      </c>
      <c r="D11" s="84">
        <v>0</v>
      </c>
      <c r="E11" s="85">
        <v>0</v>
      </c>
    </row>
    <row r="12" spans="1:6" x14ac:dyDescent="0.35">
      <c r="B12" t="s">
        <v>7</v>
      </c>
      <c r="C12" s="84">
        <v>0</v>
      </c>
      <c r="D12" s="84">
        <v>0</v>
      </c>
      <c r="E12" s="85">
        <v>0</v>
      </c>
    </row>
    <row r="13" spans="1:6" x14ac:dyDescent="0.35">
      <c r="A13" t="s">
        <v>148</v>
      </c>
      <c r="C13" s="84">
        <v>0</v>
      </c>
      <c r="D13" s="84">
        <v>0</v>
      </c>
      <c r="E13" s="85">
        <v>0</v>
      </c>
    </row>
    <row r="14" spans="1:6" x14ac:dyDescent="0.35">
      <c r="A14" t="s">
        <v>142</v>
      </c>
      <c r="C14" s="84">
        <v>0</v>
      </c>
      <c r="D14" s="84">
        <v>0</v>
      </c>
      <c r="E14" s="85">
        <v>0</v>
      </c>
    </row>
    <row r="15" spans="1:6" x14ac:dyDescent="0.35">
      <c r="C15" s="84"/>
      <c r="D15" s="84"/>
      <c r="E15" t="s">
        <v>152</v>
      </c>
    </row>
    <row r="16" spans="1:6" x14ac:dyDescent="0.35">
      <c r="C16" s="84"/>
      <c r="D16" s="84"/>
      <c r="E16" s="85"/>
    </row>
    <row r="17" spans="1:6" x14ac:dyDescent="0.35">
      <c r="C17" s="84"/>
      <c r="D17" s="84"/>
      <c r="E17" s="85"/>
    </row>
    <row r="18" spans="1:6" x14ac:dyDescent="0.35">
      <c r="C18" s="84"/>
      <c r="D18" s="84"/>
      <c r="E18" s="85"/>
    </row>
    <row r="23" spans="1:6" ht="18.5" x14ac:dyDescent="0.45">
      <c r="A23" s="91" t="s">
        <v>150</v>
      </c>
    </row>
    <row r="24" spans="1:6" x14ac:dyDescent="0.35">
      <c r="A24" s="89" t="s">
        <v>31</v>
      </c>
      <c r="B24" s="89" t="s">
        <v>32</v>
      </c>
      <c r="C24" t="s">
        <v>143</v>
      </c>
    </row>
    <row r="25" spans="1:6" x14ac:dyDescent="0.35">
      <c r="A25" t="s">
        <v>35</v>
      </c>
      <c r="B25" t="s">
        <v>36</v>
      </c>
      <c r="C25" s="84">
        <v>0</v>
      </c>
    </row>
    <row r="26" spans="1:6" x14ac:dyDescent="0.35">
      <c r="A26" t="s">
        <v>142</v>
      </c>
      <c r="C26" s="84">
        <v>0</v>
      </c>
    </row>
    <row r="28" spans="1:6" x14ac:dyDescent="0.35">
      <c r="F28" s="90"/>
    </row>
  </sheetData>
  <sheetProtection formatColumns="0" formatRows="0" insertColumns="0" insertRows="0" deleteColumns="0" deleteRows="0" sort="0" autoFilter="0"/>
  <pageMargins left="0.7" right="0.7" top="0.75" bottom="0.75" header="0.3" footer="0.3"/>
  <pageSetup paperSize="9" orientation="portrait"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AD8F0-7AEB-45A2-80E3-34F6B3DBD120}">
  <sheetPr>
    <tabColor rgb="FFFFFF00"/>
  </sheetPr>
  <dimension ref="A2:G99"/>
  <sheetViews>
    <sheetView showGridLines="0" tabSelected="1" zoomScaleNormal="100" workbookViewId="0">
      <selection activeCell="D7" sqref="D7"/>
    </sheetView>
  </sheetViews>
  <sheetFormatPr defaultRowHeight="14.5" x14ac:dyDescent="0.35"/>
  <cols>
    <col min="1" max="1" width="27.54296875" customWidth="1"/>
    <col min="2" max="2" width="28" bestFit="1" customWidth="1"/>
    <col min="3" max="3" width="16.7265625" bestFit="1" customWidth="1"/>
    <col min="4" max="4" width="19.54296875" bestFit="1" customWidth="1"/>
    <col min="5" max="5" width="21" bestFit="1" customWidth="1"/>
    <col min="6" max="6" width="14.453125" bestFit="1" customWidth="1"/>
    <col min="7" max="7" width="102" customWidth="1"/>
    <col min="8" max="8" width="24.453125" bestFit="1" customWidth="1"/>
    <col min="9" max="9" width="11.54296875" bestFit="1" customWidth="1"/>
    <col min="10" max="10" width="13.453125" bestFit="1" customWidth="1"/>
  </cols>
  <sheetData>
    <row r="2" spans="1:7" ht="18.75" customHeight="1" x14ac:dyDescent="0.45">
      <c r="A2" s="54" t="s">
        <v>0</v>
      </c>
      <c r="B2" s="54" t="s">
        <v>1</v>
      </c>
      <c r="D2" s="98" t="s">
        <v>2</v>
      </c>
      <c r="E2" s="99"/>
      <c r="F2" s="100"/>
    </row>
    <row r="3" spans="1:7" ht="24.65" customHeight="1" x14ac:dyDescent="0.4">
      <c r="A3" s="25" t="s">
        <v>3</v>
      </c>
      <c r="B3" s="36" t="s">
        <v>4</v>
      </c>
      <c r="D3" s="101"/>
      <c r="E3" s="102"/>
      <c r="F3" s="103"/>
    </row>
    <row r="4" spans="1:7" ht="15" customHeight="1" x14ac:dyDescent="0.35">
      <c r="D4" s="101"/>
      <c r="E4" s="102"/>
      <c r="F4" s="103"/>
    </row>
    <row r="5" spans="1:7" ht="18.5" x14ac:dyDescent="0.45">
      <c r="B5" s="54" t="s">
        <v>5</v>
      </c>
      <c r="D5" s="104"/>
      <c r="E5" s="105"/>
      <c r="F5" s="106"/>
    </row>
    <row r="6" spans="1:7" ht="26.5" customHeight="1" x14ac:dyDescent="0.4">
      <c r="B6" s="36" t="s">
        <v>6</v>
      </c>
    </row>
    <row r="8" spans="1:7" ht="15" thickBot="1" x14ac:dyDescent="0.4"/>
    <row r="9" spans="1:7" ht="51" customHeight="1" thickBot="1" x14ac:dyDescent="0.55000000000000004">
      <c r="A9" s="55" t="s">
        <v>7</v>
      </c>
      <c r="B9" s="96" t="s">
        <v>8</v>
      </c>
      <c r="C9" s="97"/>
      <c r="D9" s="97"/>
      <c r="E9" s="97"/>
      <c r="F9" s="97"/>
      <c r="G9" s="3"/>
    </row>
    <row r="10" spans="1:7" ht="39.65" customHeight="1" thickBot="1" x14ac:dyDescent="0.5">
      <c r="A10" s="56" t="s">
        <v>9</v>
      </c>
      <c r="B10" s="56" t="s">
        <v>10</v>
      </c>
      <c r="C10" s="57" t="s">
        <v>11</v>
      </c>
      <c r="D10" s="57" t="s">
        <v>12</v>
      </c>
      <c r="E10" s="39" t="s">
        <v>13</v>
      </c>
      <c r="F10" s="40" t="s">
        <v>14</v>
      </c>
      <c r="G10" s="56" t="s">
        <v>15</v>
      </c>
    </row>
    <row r="11" spans="1:7" x14ac:dyDescent="0.35">
      <c r="A11" s="26" t="s">
        <v>16</v>
      </c>
      <c r="B11" s="26" t="s">
        <v>17</v>
      </c>
      <c r="C11" s="28">
        <v>0</v>
      </c>
      <c r="D11" s="29">
        <v>0</v>
      </c>
      <c r="E11" s="29">
        <v>0</v>
      </c>
      <c r="F11" s="58">
        <f>PersonnelT1[[#This Row],[Total cost incl. LKP &amp; 35% OH (SEK)]]-PersonnelT1[[#This Row],[IN KIND incl. 35% OH]]</f>
        <v>0</v>
      </c>
      <c r="G11" s="52"/>
    </row>
    <row r="12" spans="1:7" x14ac:dyDescent="0.35">
      <c r="A12" s="26" t="s">
        <v>16</v>
      </c>
      <c r="B12" s="26" t="s">
        <v>17</v>
      </c>
      <c r="C12" s="28">
        <v>0</v>
      </c>
      <c r="D12" s="29">
        <v>0</v>
      </c>
      <c r="E12" s="29">
        <v>0</v>
      </c>
      <c r="F12" s="58">
        <f>PersonnelT1[[#This Row],[Total cost incl. LKP &amp; 35% OH (SEK)]]-PersonnelT1[[#This Row],[IN KIND incl. 35% OH]]</f>
        <v>0</v>
      </c>
      <c r="G12" s="52"/>
    </row>
    <row r="13" spans="1:7" x14ac:dyDescent="0.35">
      <c r="A13" s="26" t="s">
        <v>16</v>
      </c>
      <c r="B13" s="26" t="s">
        <v>17</v>
      </c>
      <c r="C13" s="28">
        <v>0</v>
      </c>
      <c r="D13" s="29">
        <v>0</v>
      </c>
      <c r="E13" s="29">
        <v>0</v>
      </c>
      <c r="F13" s="58">
        <f>PersonnelT1[[#This Row],[Total cost incl. LKP &amp; 35% OH (SEK)]]-PersonnelT1[[#This Row],[IN KIND incl. 35% OH]]</f>
        <v>0</v>
      </c>
      <c r="G13" s="52"/>
    </row>
    <row r="14" spans="1:7" x14ac:dyDescent="0.35">
      <c r="A14" s="26" t="s">
        <v>16</v>
      </c>
      <c r="B14" s="26" t="s">
        <v>17</v>
      </c>
      <c r="C14" s="28">
        <v>0</v>
      </c>
      <c r="D14" s="29">
        <v>0</v>
      </c>
      <c r="E14" s="29">
        <v>0</v>
      </c>
      <c r="F14" s="58">
        <f>PersonnelT1[[#This Row],[Total cost incl. LKP &amp; 35% OH (SEK)]]-PersonnelT1[[#This Row],[IN KIND incl. 35% OH]]</f>
        <v>0</v>
      </c>
      <c r="G14" s="52"/>
    </row>
    <row r="15" spans="1:7" x14ac:dyDescent="0.35">
      <c r="A15" s="26" t="s">
        <v>16</v>
      </c>
      <c r="B15" s="26" t="s">
        <v>17</v>
      </c>
      <c r="C15" s="28">
        <v>0</v>
      </c>
      <c r="D15" s="29">
        <v>0</v>
      </c>
      <c r="E15" s="29">
        <v>0</v>
      </c>
      <c r="F15" s="58">
        <f>PersonnelT1[[#This Row],[Total cost incl. LKP &amp; 35% OH (SEK)]]-PersonnelT1[[#This Row],[IN KIND incl. 35% OH]]</f>
        <v>0</v>
      </c>
      <c r="G15" s="52"/>
    </row>
    <row r="16" spans="1:7" x14ac:dyDescent="0.35">
      <c r="A16" s="26" t="s">
        <v>16</v>
      </c>
      <c r="B16" s="26" t="s">
        <v>17</v>
      </c>
      <c r="C16" s="28">
        <v>0</v>
      </c>
      <c r="D16" s="29">
        <v>0</v>
      </c>
      <c r="E16" s="29">
        <v>0</v>
      </c>
      <c r="F16" s="58">
        <f>PersonnelT1[[#This Row],[Total cost incl. LKP &amp; 35% OH (SEK)]]-PersonnelT1[[#This Row],[IN KIND incl. 35% OH]]</f>
        <v>0</v>
      </c>
      <c r="G16" s="52"/>
    </row>
    <row r="17" spans="1:7" x14ac:dyDescent="0.35">
      <c r="A17" s="26" t="s">
        <v>16</v>
      </c>
      <c r="B17" s="26" t="s">
        <v>17</v>
      </c>
      <c r="C17" s="28">
        <v>0</v>
      </c>
      <c r="D17" s="29">
        <v>0</v>
      </c>
      <c r="E17" s="29">
        <v>0</v>
      </c>
      <c r="F17" s="58">
        <f>PersonnelT1[[#This Row],[Total cost incl. LKP &amp; 35% OH (SEK)]]-PersonnelT1[[#This Row],[IN KIND incl. 35% OH]]</f>
        <v>0</v>
      </c>
      <c r="G17" s="52"/>
    </row>
    <row r="18" spans="1:7" x14ac:dyDescent="0.35">
      <c r="A18" s="26" t="s">
        <v>16</v>
      </c>
      <c r="B18" s="26" t="s">
        <v>17</v>
      </c>
      <c r="C18" s="28">
        <v>0</v>
      </c>
      <c r="D18" s="29">
        <v>0</v>
      </c>
      <c r="E18" s="29">
        <v>0</v>
      </c>
      <c r="F18" s="58">
        <f>PersonnelT1[[#This Row],[Total cost incl. LKP &amp; 35% OH (SEK)]]-PersonnelT1[[#This Row],[IN KIND incl. 35% OH]]</f>
        <v>0</v>
      </c>
      <c r="G18" s="52"/>
    </row>
    <row r="19" spans="1:7" x14ac:dyDescent="0.35">
      <c r="A19" s="26" t="s">
        <v>16</v>
      </c>
      <c r="B19" s="26" t="s">
        <v>17</v>
      </c>
      <c r="C19" s="28">
        <v>0</v>
      </c>
      <c r="D19" s="29">
        <v>0</v>
      </c>
      <c r="E19" s="29">
        <v>0</v>
      </c>
      <c r="F19" s="58">
        <f>PersonnelT1[[#This Row],[Total cost incl. LKP &amp; 35% OH (SEK)]]-PersonnelT1[[#This Row],[IN KIND incl. 35% OH]]</f>
        <v>0</v>
      </c>
      <c r="G19" s="52"/>
    </row>
    <row r="20" spans="1:7" x14ac:dyDescent="0.35">
      <c r="A20" s="26" t="s">
        <v>16</v>
      </c>
      <c r="B20" s="26" t="s">
        <v>17</v>
      </c>
      <c r="C20" s="28">
        <v>0</v>
      </c>
      <c r="D20" s="29">
        <v>0</v>
      </c>
      <c r="E20" s="29">
        <v>0</v>
      </c>
      <c r="F20" s="58">
        <f>PersonnelT1[[#This Row],[Total cost incl. LKP &amp; 35% OH (SEK)]]-PersonnelT1[[#This Row],[IN KIND incl. 35% OH]]</f>
        <v>0</v>
      </c>
      <c r="G20" s="52"/>
    </row>
    <row r="21" spans="1:7" x14ac:dyDescent="0.35">
      <c r="A21" s="26" t="s">
        <v>16</v>
      </c>
      <c r="B21" s="26" t="s">
        <v>17</v>
      </c>
      <c r="C21" s="28">
        <v>0</v>
      </c>
      <c r="D21" s="29">
        <v>0</v>
      </c>
      <c r="E21" s="29">
        <v>0</v>
      </c>
      <c r="F21" s="58">
        <f>PersonnelT1[[#This Row],[Total cost incl. LKP &amp; 35% OH (SEK)]]-PersonnelT1[[#This Row],[IN KIND incl. 35% OH]]</f>
        <v>0</v>
      </c>
      <c r="G21" s="52"/>
    </row>
    <row r="22" spans="1:7" x14ac:dyDescent="0.35">
      <c r="A22" s="26" t="s">
        <v>16</v>
      </c>
      <c r="B22" s="26" t="s">
        <v>17</v>
      </c>
      <c r="C22" s="28">
        <v>0</v>
      </c>
      <c r="D22" s="29">
        <v>0</v>
      </c>
      <c r="E22" s="29">
        <v>0</v>
      </c>
      <c r="F22" s="58">
        <f>PersonnelT1[[#This Row],[Total cost incl. LKP &amp; 35% OH (SEK)]]-PersonnelT1[[#This Row],[IN KIND incl. 35% OH]]</f>
        <v>0</v>
      </c>
      <c r="G22" s="52"/>
    </row>
    <row r="23" spans="1:7" x14ac:dyDescent="0.35">
      <c r="A23" s="26" t="s">
        <v>16</v>
      </c>
      <c r="B23" s="26" t="s">
        <v>17</v>
      </c>
      <c r="C23" s="28">
        <v>0</v>
      </c>
      <c r="D23" s="29">
        <v>0</v>
      </c>
      <c r="E23" s="29">
        <v>0</v>
      </c>
      <c r="F23" s="58">
        <f>PersonnelT1[[#This Row],[Total cost incl. LKP &amp; 35% OH (SEK)]]-PersonnelT1[[#This Row],[IN KIND incl. 35% OH]]</f>
        <v>0</v>
      </c>
      <c r="G23" s="52"/>
    </row>
    <row r="24" spans="1:7" x14ac:dyDescent="0.35">
      <c r="A24" s="26" t="s">
        <v>16</v>
      </c>
      <c r="B24" s="26" t="s">
        <v>17</v>
      </c>
      <c r="C24" s="28">
        <v>0</v>
      </c>
      <c r="D24" s="29">
        <v>0</v>
      </c>
      <c r="E24" s="29">
        <v>0</v>
      </c>
      <c r="F24" s="58">
        <f>PersonnelT1[[#This Row],[Total cost incl. LKP &amp; 35% OH (SEK)]]-PersonnelT1[[#This Row],[IN KIND incl. 35% OH]]</f>
        <v>0</v>
      </c>
      <c r="G24" s="52"/>
    </row>
    <row r="25" spans="1:7" x14ac:dyDescent="0.35">
      <c r="A25" s="26" t="s">
        <v>16</v>
      </c>
      <c r="B25" s="26" t="s">
        <v>17</v>
      </c>
      <c r="C25" s="28">
        <v>0</v>
      </c>
      <c r="D25" s="29">
        <v>0</v>
      </c>
      <c r="E25" s="29">
        <v>0</v>
      </c>
      <c r="F25" s="58">
        <f>PersonnelT1[[#This Row],[Total cost incl. LKP &amp; 35% OH (SEK)]]-PersonnelT1[[#This Row],[IN KIND incl. 35% OH]]</f>
        <v>0</v>
      </c>
      <c r="G25" s="52"/>
    </row>
    <row r="26" spans="1:7" x14ac:dyDescent="0.35">
      <c r="A26" s="26" t="s">
        <v>16</v>
      </c>
      <c r="B26" s="26" t="s">
        <v>17</v>
      </c>
      <c r="C26" s="28">
        <v>0</v>
      </c>
      <c r="D26" s="29">
        <v>0</v>
      </c>
      <c r="E26" s="29">
        <v>0</v>
      </c>
      <c r="F26" s="58">
        <f>PersonnelT1[[#This Row],[Total cost incl. LKP &amp; 35% OH (SEK)]]-PersonnelT1[[#This Row],[IN KIND incl. 35% OH]]</f>
        <v>0</v>
      </c>
      <c r="G26" s="52"/>
    </row>
    <row r="27" spans="1:7" x14ac:dyDescent="0.35">
      <c r="A27" s="26" t="s">
        <v>16</v>
      </c>
      <c r="B27" s="26" t="s">
        <v>17</v>
      </c>
      <c r="C27" s="28">
        <v>0</v>
      </c>
      <c r="D27" s="29">
        <v>0</v>
      </c>
      <c r="E27" s="29">
        <v>0</v>
      </c>
      <c r="F27" s="58">
        <f>PersonnelT1[[#This Row],[Total cost incl. LKP &amp; 35% OH (SEK)]]-PersonnelT1[[#This Row],[IN KIND incl. 35% OH]]</f>
        <v>0</v>
      </c>
      <c r="G27" s="52"/>
    </row>
    <row r="28" spans="1:7" x14ac:dyDescent="0.35">
      <c r="A28" s="26" t="s">
        <v>16</v>
      </c>
      <c r="B28" s="26" t="s">
        <v>17</v>
      </c>
      <c r="C28" s="28">
        <v>0</v>
      </c>
      <c r="D28" s="29">
        <v>0</v>
      </c>
      <c r="E28" s="29">
        <v>0</v>
      </c>
      <c r="F28" s="58">
        <f>PersonnelT1[[#This Row],[Total cost incl. LKP &amp; 35% OH (SEK)]]-PersonnelT1[[#This Row],[IN KIND incl. 35% OH]]</f>
        <v>0</v>
      </c>
      <c r="G28" s="52"/>
    </row>
    <row r="29" spans="1:7" x14ac:dyDescent="0.35">
      <c r="A29" s="26" t="s">
        <v>16</v>
      </c>
      <c r="B29" s="26" t="s">
        <v>17</v>
      </c>
      <c r="C29" s="28">
        <v>0</v>
      </c>
      <c r="D29" s="29">
        <v>0</v>
      </c>
      <c r="E29" s="29">
        <v>0</v>
      </c>
      <c r="F29" s="58">
        <f>PersonnelT1[[#This Row],[Total cost incl. LKP &amp; 35% OH (SEK)]]-PersonnelT1[[#This Row],[IN KIND incl. 35% OH]]</f>
        <v>0</v>
      </c>
      <c r="G29" s="52"/>
    </row>
    <row r="30" spans="1:7" ht="15" thickBot="1" x14ac:dyDescent="0.4">
      <c r="A30" s="27" t="s">
        <v>16</v>
      </c>
      <c r="B30" s="34" t="s">
        <v>17</v>
      </c>
      <c r="C30" s="30">
        <v>0</v>
      </c>
      <c r="D30" s="31">
        <v>0</v>
      </c>
      <c r="E30" s="31">
        <v>0</v>
      </c>
      <c r="F30" s="59">
        <f>PersonnelT1[[#This Row],[Total cost incl. LKP &amp; 35% OH (SEK)]]-PersonnelT1[[#This Row],[IN KIND incl. 35% OH]]</f>
        <v>0</v>
      </c>
      <c r="G30" s="53"/>
    </row>
    <row r="31" spans="1:7" ht="15.5" thickTop="1" thickBot="1" x14ac:dyDescent="0.4">
      <c r="A31" s="60" t="s">
        <v>18</v>
      </c>
      <c r="B31" s="60"/>
      <c r="C31" s="61">
        <f>SUBTOTAL(109,PersonnelT1[Total hours])</f>
        <v>0</v>
      </c>
      <c r="D31" s="62">
        <f>SUBTOTAL(109,PersonnelT1[Total cost incl. LKP &amp; 35% OH (SEK)])</f>
        <v>0</v>
      </c>
      <c r="E31" s="62">
        <f>SUBTOTAL(109,PersonnelT1[IN KIND incl. 35% OH])</f>
        <v>0</v>
      </c>
      <c r="F31" s="63">
        <f>SUBTOTAL(109,PersonnelT1[WASP Requisition])</f>
        <v>0</v>
      </c>
      <c r="G31" s="10"/>
    </row>
    <row r="32" spans="1:7" x14ac:dyDescent="0.35">
      <c r="F32" s="64"/>
    </row>
    <row r="33" spans="1:7" x14ac:dyDescent="0.35">
      <c r="F33" s="64"/>
    </row>
    <row r="35" spans="1:7" x14ac:dyDescent="0.35">
      <c r="F35" s="64"/>
    </row>
    <row r="36" spans="1:7" x14ac:dyDescent="0.35">
      <c r="A36" s="97" t="s">
        <v>20</v>
      </c>
      <c r="B36" s="97"/>
      <c r="C36" s="97"/>
      <c r="D36" s="97"/>
    </row>
    <row r="37" spans="1:7" ht="14.5" customHeight="1" x14ac:dyDescent="0.35">
      <c r="A37" s="97"/>
      <c r="B37" s="97"/>
      <c r="C37" s="97"/>
      <c r="D37" s="97"/>
      <c r="E37" s="37"/>
      <c r="F37" s="37"/>
    </row>
    <row r="38" spans="1:7" ht="14.5" customHeight="1" thickBot="1" x14ac:dyDescent="0.4">
      <c r="A38" s="107"/>
      <c r="B38" s="107"/>
      <c r="C38" s="107"/>
      <c r="D38" s="107"/>
      <c r="E38" s="3"/>
      <c r="F38" s="3"/>
    </row>
    <row r="39" spans="1:7" ht="60.65" customHeight="1" thickBot="1" x14ac:dyDescent="0.55000000000000004">
      <c r="A39" s="65" t="s">
        <v>21</v>
      </c>
      <c r="B39" s="66"/>
      <c r="C39" s="94" t="s">
        <v>22</v>
      </c>
      <c r="D39" s="95"/>
      <c r="E39" s="108" t="s">
        <v>23</v>
      </c>
      <c r="F39" s="107"/>
    </row>
    <row r="40" spans="1:7" ht="37.5" thickBot="1" x14ac:dyDescent="0.5">
      <c r="A40" s="47" t="s">
        <v>24</v>
      </c>
      <c r="B40" s="48" t="s">
        <v>25</v>
      </c>
      <c r="C40" s="46" t="s">
        <v>26</v>
      </c>
      <c r="D40" s="38" t="s">
        <v>27</v>
      </c>
      <c r="E40" s="39" t="s">
        <v>28</v>
      </c>
      <c r="F40" s="40" t="s">
        <v>14</v>
      </c>
      <c r="G40" s="41" t="s">
        <v>15</v>
      </c>
    </row>
    <row r="41" spans="1:7" x14ac:dyDescent="0.35">
      <c r="A41" s="80">
        <v>0</v>
      </c>
      <c r="B41" s="81">
        <v>0</v>
      </c>
      <c r="C41" s="82">
        <v>0</v>
      </c>
      <c r="D41" s="81">
        <v>0</v>
      </c>
      <c r="E41" s="83">
        <v>0</v>
      </c>
      <c r="F41" s="58">
        <f>SUM(OperationsT1[[#This Row],[Total cost in WASP ]:[Travel ]])-OperationsT1[[#This Row],[IN KIND]]</f>
        <v>0</v>
      </c>
      <c r="G41" s="49"/>
    </row>
    <row r="42" spans="1:7" x14ac:dyDescent="0.35">
      <c r="A42" s="80">
        <v>0</v>
      </c>
      <c r="B42" s="81">
        <v>0</v>
      </c>
      <c r="C42" s="82">
        <v>0</v>
      </c>
      <c r="D42" s="81">
        <v>0</v>
      </c>
      <c r="E42" s="83">
        <v>0</v>
      </c>
      <c r="F42" s="58">
        <f>SUM(OperationsT1[[#This Row],[Total cost in WASP ]:[Travel ]])-OperationsT1[[#This Row],[IN KIND]]</f>
        <v>0</v>
      </c>
      <c r="G42" s="49"/>
    </row>
    <row r="43" spans="1:7" x14ac:dyDescent="0.35">
      <c r="A43" s="80">
        <v>0</v>
      </c>
      <c r="B43" s="81">
        <v>0</v>
      </c>
      <c r="C43" s="82">
        <v>0</v>
      </c>
      <c r="D43" s="81">
        <v>0</v>
      </c>
      <c r="E43" s="83">
        <v>0</v>
      </c>
      <c r="F43" s="58">
        <f>SUM(OperationsT1[[#This Row],[Total cost in WASP ]:[Travel ]])-OperationsT1[[#This Row],[IN KIND]]</f>
        <v>0</v>
      </c>
      <c r="G43" s="49"/>
    </row>
    <row r="44" spans="1:7" x14ac:dyDescent="0.35">
      <c r="A44" s="80">
        <v>0</v>
      </c>
      <c r="B44" s="81">
        <v>0</v>
      </c>
      <c r="C44" s="82">
        <v>0</v>
      </c>
      <c r="D44" s="81">
        <v>0</v>
      </c>
      <c r="E44" s="83">
        <v>0</v>
      </c>
      <c r="F44" s="58">
        <f>SUM(OperationsT1[[#This Row],[Total cost in WASP ]:[Travel ]])-OperationsT1[[#This Row],[IN KIND]]</f>
        <v>0</v>
      </c>
      <c r="G44" s="49"/>
    </row>
    <row r="45" spans="1:7" x14ac:dyDescent="0.35">
      <c r="A45" s="80">
        <v>0</v>
      </c>
      <c r="B45" s="81">
        <v>0</v>
      </c>
      <c r="C45" s="82">
        <v>0</v>
      </c>
      <c r="D45" s="81">
        <v>0</v>
      </c>
      <c r="E45" s="83">
        <v>0</v>
      </c>
      <c r="F45" s="58">
        <f>SUM(OperationsT1[[#This Row],[Total cost in WASP ]:[Travel ]])-OperationsT1[[#This Row],[IN KIND]]</f>
        <v>0</v>
      </c>
      <c r="G45" s="49"/>
    </row>
    <row r="46" spans="1:7" x14ac:dyDescent="0.35">
      <c r="A46" s="80">
        <v>0</v>
      </c>
      <c r="B46" s="81">
        <v>0</v>
      </c>
      <c r="C46" s="82">
        <v>0</v>
      </c>
      <c r="D46" s="81">
        <v>0</v>
      </c>
      <c r="E46" s="83">
        <v>0</v>
      </c>
      <c r="F46" s="58">
        <f>SUM(OperationsT1[[#This Row],[Total cost in WASP ]:[Travel ]])-OperationsT1[[#This Row],[IN KIND]]</f>
        <v>0</v>
      </c>
      <c r="G46" s="49"/>
    </row>
    <row r="47" spans="1:7" x14ac:dyDescent="0.35">
      <c r="A47" s="80">
        <v>0</v>
      </c>
      <c r="B47" s="81">
        <v>0</v>
      </c>
      <c r="C47" s="82">
        <v>0</v>
      </c>
      <c r="D47" s="81">
        <v>0</v>
      </c>
      <c r="E47" s="83">
        <v>0</v>
      </c>
      <c r="F47" s="58">
        <f>SUM(OperationsT1[[#This Row],[Total cost in WASP ]:[Travel ]])-OperationsT1[[#This Row],[IN KIND]]</f>
        <v>0</v>
      </c>
      <c r="G47" s="49"/>
    </row>
    <row r="48" spans="1:7" x14ac:dyDescent="0.35">
      <c r="A48" s="80">
        <v>0</v>
      </c>
      <c r="B48" s="81">
        <v>0</v>
      </c>
      <c r="C48" s="82">
        <v>0</v>
      </c>
      <c r="D48" s="81">
        <v>0</v>
      </c>
      <c r="E48" s="83">
        <v>0</v>
      </c>
      <c r="F48" s="58">
        <f>SUM(OperationsT1[[#This Row],[Total cost in WASP ]:[Travel ]])-OperationsT1[[#This Row],[IN KIND]]</f>
        <v>0</v>
      </c>
      <c r="G48" s="49"/>
    </row>
    <row r="49" spans="1:7" x14ac:dyDescent="0.35">
      <c r="A49" s="80">
        <v>0</v>
      </c>
      <c r="B49" s="81">
        <v>0</v>
      </c>
      <c r="C49" s="82">
        <v>0</v>
      </c>
      <c r="D49" s="81">
        <v>0</v>
      </c>
      <c r="E49" s="83">
        <v>0</v>
      </c>
      <c r="F49" s="58">
        <f>SUM(OperationsT1[[#This Row],[Total cost in WASP ]:[Travel ]])-OperationsT1[[#This Row],[IN KIND]]</f>
        <v>0</v>
      </c>
      <c r="G49" s="49"/>
    </row>
    <row r="50" spans="1:7" x14ac:dyDescent="0.35">
      <c r="A50" s="80">
        <v>0</v>
      </c>
      <c r="B50" s="81">
        <v>0</v>
      </c>
      <c r="C50" s="82">
        <v>0</v>
      </c>
      <c r="D50" s="81">
        <v>0</v>
      </c>
      <c r="E50" s="83">
        <v>0</v>
      </c>
      <c r="F50" s="58">
        <f>SUM(OperationsT1[[#This Row],[Total cost in WASP ]:[Travel ]])-OperationsT1[[#This Row],[IN KIND]]</f>
        <v>0</v>
      </c>
      <c r="G50" s="49"/>
    </row>
    <row r="51" spans="1:7" x14ac:dyDescent="0.35">
      <c r="A51" s="80">
        <v>0</v>
      </c>
      <c r="B51" s="81">
        <v>0</v>
      </c>
      <c r="C51" s="82">
        <v>0</v>
      </c>
      <c r="D51" s="81">
        <v>0</v>
      </c>
      <c r="E51" s="83">
        <v>0</v>
      </c>
      <c r="F51" s="58">
        <f>SUM(OperationsT1[[#This Row],[Total cost in WASP ]:[Travel ]])-OperationsT1[[#This Row],[IN KIND]]</f>
        <v>0</v>
      </c>
      <c r="G51" s="49"/>
    </row>
    <row r="52" spans="1:7" x14ac:dyDescent="0.35">
      <c r="A52" s="80">
        <v>0</v>
      </c>
      <c r="B52" s="81">
        <v>0</v>
      </c>
      <c r="C52" s="82">
        <v>0</v>
      </c>
      <c r="D52" s="81">
        <v>0</v>
      </c>
      <c r="E52" s="83">
        <v>0</v>
      </c>
      <c r="F52" s="58">
        <f>SUM(OperationsT1[[#This Row],[Total cost in WASP ]:[Travel ]])-OperationsT1[[#This Row],[IN KIND]]</f>
        <v>0</v>
      </c>
      <c r="G52" s="49"/>
    </row>
    <row r="53" spans="1:7" x14ac:dyDescent="0.35">
      <c r="A53" s="80">
        <v>0</v>
      </c>
      <c r="B53" s="81">
        <v>0</v>
      </c>
      <c r="C53" s="82">
        <v>0</v>
      </c>
      <c r="D53" s="81">
        <v>0</v>
      </c>
      <c r="E53" s="83">
        <v>0</v>
      </c>
      <c r="F53" s="58">
        <f>SUM(OperationsT1[[#This Row],[Total cost in WASP ]:[Travel ]])-OperationsT1[[#This Row],[IN KIND]]</f>
        <v>0</v>
      </c>
      <c r="G53" s="49"/>
    </row>
    <row r="54" spans="1:7" x14ac:dyDescent="0.35">
      <c r="A54" s="80">
        <v>0</v>
      </c>
      <c r="B54" s="81">
        <v>0</v>
      </c>
      <c r="C54" s="82">
        <v>0</v>
      </c>
      <c r="D54" s="81">
        <v>0</v>
      </c>
      <c r="E54" s="83">
        <v>0</v>
      </c>
      <c r="F54" s="58">
        <f>SUM(OperationsT1[[#This Row],[Total cost in WASP ]:[Travel ]])-OperationsT1[[#This Row],[IN KIND]]</f>
        <v>0</v>
      </c>
      <c r="G54" s="49"/>
    </row>
    <row r="55" spans="1:7" x14ac:dyDescent="0.35">
      <c r="A55" s="80">
        <v>0</v>
      </c>
      <c r="B55" s="81">
        <v>0</v>
      </c>
      <c r="C55" s="82">
        <v>0</v>
      </c>
      <c r="D55" s="81">
        <v>0</v>
      </c>
      <c r="E55" s="83">
        <v>0</v>
      </c>
      <c r="F55" s="58">
        <f>SUM(OperationsT1[[#This Row],[Total cost in WASP ]:[Travel ]])-OperationsT1[[#This Row],[IN KIND]]</f>
        <v>0</v>
      </c>
      <c r="G55" s="49"/>
    </row>
    <row r="56" spans="1:7" x14ac:dyDescent="0.35">
      <c r="A56" s="80">
        <v>0</v>
      </c>
      <c r="B56" s="81">
        <v>0</v>
      </c>
      <c r="C56" s="82">
        <v>0</v>
      </c>
      <c r="D56" s="81">
        <v>0</v>
      </c>
      <c r="E56" s="83">
        <v>0</v>
      </c>
      <c r="F56" s="58">
        <f>SUM(OperationsT1[[#This Row],[Total cost in WASP ]:[Travel ]])-OperationsT1[[#This Row],[IN KIND]]</f>
        <v>0</v>
      </c>
      <c r="G56" s="49"/>
    </row>
    <row r="57" spans="1:7" x14ac:dyDescent="0.35">
      <c r="A57" s="80">
        <v>0</v>
      </c>
      <c r="B57" s="81">
        <v>0</v>
      </c>
      <c r="C57" s="82">
        <v>0</v>
      </c>
      <c r="D57" s="81">
        <v>0</v>
      </c>
      <c r="E57" s="83">
        <v>0</v>
      </c>
      <c r="F57" s="58">
        <f>SUM(OperationsT1[[#This Row],[Total cost in WASP ]:[Travel ]])-OperationsT1[[#This Row],[IN KIND]]</f>
        <v>0</v>
      </c>
      <c r="G57" s="49"/>
    </row>
    <row r="58" spans="1:7" x14ac:dyDescent="0.35">
      <c r="A58" s="80">
        <v>0</v>
      </c>
      <c r="B58" s="81">
        <v>0</v>
      </c>
      <c r="C58" s="82">
        <v>0</v>
      </c>
      <c r="D58" s="81">
        <v>0</v>
      </c>
      <c r="E58" s="83">
        <v>0</v>
      </c>
      <c r="F58" s="58">
        <f>SUM(OperationsT1[[#This Row],[Total cost in WASP ]:[Travel ]])-OperationsT1[[#This Row],[IN KIND]]</f>
        <v>0</v>
      </c>
      <c r="G58" s="49"/>
    </row>
    <row r="59" spans="1:7" x14ac:dyDescent="0.35">
      <c r="A59" s="80">
        <v>0</v>
      </c>
      <c r="B59" s="81">
        <v>0</v>
      </c>
      <c r="C59" s="82">
        <v>0</v>
      </c>
      <c r="D59" s="81">
        <v>0</v>
      </c>
      <c r="E59" s="83">
        <v>0</v>
      </c>
      <c r="F59" s="58">
        <f>SUM(OperationsT1[[#This Row],[Total cost in WASP ]:[Travel ]])-OperationsT1[[#This Row],[IN KIND]]</f>
        <v>0</v>
      </c>
      <c r="G59" s="49"/>
    </row>
    <row r="60" spans="1:7" x14ac:dyDescent="0.35">
      <c r="A60" s="80">
        <v>0</v>
      </c>
      <c r="B60" s="81">
        <v>0</v>
      </c>
      <c r="C60" s="82">
        <v>0</v>
      </c>
      <c r="D60" s="81">
        <v>0</v>
      </c>
      <c r="E60" s="83">
        <v>0</v>
      </c>
      <c r="F60" s="58">
        <f>SUM(OperationsT1[[#This Row],[Total cost in WASP ]:[Travel ]])-OperationsT1[[#This Row],[IN KIND]]</f>
        <v>0</v>
      </c>
      <c r="G60" s="49"/>
    </row>
    <row r="61" spans="1:7" x14ac:dyDescent="0.35">
      <c r="A61" s="80">
        <v>0</v>
      </c>
      <c r="B61" s="81">
        <v>0</v>
      </c>
      <c r="C61" s="82">
        <v>0</v>
      </c>
      <c r="D61" s="81">
        <v>0</v>
      </c>
      <c r="E61" s="83">
        <v>0</v>
      </c>
      <c r="F61" s="58">
        <f>SUM(OperationsT1[[#This Row],[Total cost in WASP ]:[Travel ]])-OperationsT1[[#This Row],[IN KIND]]</f>
        <v>0</v>
      </c>
      <c r="G61" s="49"/>
    </row>
    <row r="62" spans="1:7" x14ac:dyDescent="0.35">
      <c r="A62" s="80">
        <v>0</v>
      </c>
      <c r="B62" s="81">
        <v>0</v>
      </c>
      <c r="C62" s="82">
        <v>0</v>
      </c>
      <c r="D62" s="81">
        <v>0</v>
      </c>
      <c r="E62" s="83">
        <v>0</v>
      </c>
      <c r="F62" s="58">
        <f>SUM(OperationsT1[[#This Row],[Total cost in WASP ]:[Travel ]])-OperationsT1[[#This Row],[IN KIND]]</f>
        <v>0</v>
      </c>
      <c r="G62" s="49"/>
    </row>
    <row r="63" spans="1:7" x14ac:dyDescent="0.35">
      <c r="A63" s="80">
        <v>0</v>
      </c>
      <c r="B63" s="81">
        <v>0</v>
      </c>
      <c r="C63" s="82">
        <v>0</v>
      </c>
      <c r="D63" s="81">
        <v>0</v>
      </c>
      <c r="E63" s="83">
        <v>0</v>
      </c>
      <c r="F63" s="58">
        <f>SUM(OperationsT1[[#This Row],[Total cost in WASP ]:[Travel ]])-OperationsT1[[#This Row],[IN KIND]]</f>
        <v>0</v>
      </c>
      <c r="G63" s="49"/>
    </row>
    <row r="64" spans="1:7" x14ac:dyDescent="0.35">
      <c r="A64" s="80">
        <v>0</v>
      </c>
      <c r="B64" s="81">
        <v>0</v>
      </c>
      <c r="C64" s="82">
        <v>0</v>
      </c>
      <c r="D64" s="81">
        <v>0</v>
      </c>
      <c r="E64" s="83">
        <v>0</v>
      </c>
      <c r="F64" s="58">
        <f>SUM(OperationsT1[[#This Row],[Total cost in WASP ]:[Travel ]])-OperationsT1[[#This Row],[IN KIND]]</f>
        <v>0</v>
      </c>
      <c r="G64" s="49"/>
    </row>
    <row r="65" spans="1:7" x14ac:dyDescent="0.35">
      <c r="A65" s="80">
        <v>0</v>
      </c>
      <c r="B65" s="81">
        <v>0</v>
      </c>
      <c r="C65" s="82">
        <v>0</v>
      </c>
      <c r="D65" s="81">
        <v>0</v>
      </c>
      <c r="E65" s="83">
        <v>0</v>
      </c>
      <c r="F65" s="58">
        <f>SUM(OperationsT1[[#This Row],[Total cost in WASP ]:[Travel ]])-OperationsT1[[#This Row],[IN KIND]]</f>
        <v>0</v>
      </c>
      <c r="G65" s="49"/>
    </row>
    <row r="66" spans="1:7" x14ac:dyDescent="0.35">
      <c r="A66" s="80">
        <v>0</v>
      </c>
      <c r="B66" s="81">
        <v>0</v>
      </c>
      <c r="C66" s="82">
        <v>0</v>
      </c>
      <c r="D66" s="81">
        <v>0</v>
      </c>
      <c r="E66" s="83">
        <v>0</v>
      </c>
      <c r="F66" s="58">
        <f>SUM(OperationsT1[[#This Row],[Total cost in WASP ]:[Travel ]])-OperationsT1[[#This Row],[IN KIND]]</f>
        <v>0</v>
      </c>
      <c r="G66" s="49"/>
    </row>
    <row r="67" spans="1:7" ht="15" thickBot="1" x14ac:dyDescent="0.4">
      <c r="A67" s="80">
        <v>0</v>
      </c>
      <c r="B67" s="81">
        <v>0</v>
      </c>
      <c r="C67" s="82">
        <v>0</v>
      </c>
      <c r="D67" s="81">
        <v>0</v>
      </c>
      <c r="E67" s="83">
        <v>0</v>
      </c>
      <c r="F67" s="59">
        <f>SUM(OperationsT1[[#This Row],[Total cost in WASP ]:[Travel ]])-OperationsT1[[#This Row],[IN KIND]]</f>
        <v>0</v>
      </c>
      <c r="G67" s="49"/>
    </row>
    <row r="68" spans="1:7" ht="15.5" thickTop="1" thickBot="1" x14ac:dyDescent="0.4">
      <c r="A68" s="67" t="s">
        <v>18</v>
      </c>
      <c r="B68" s="68">
        <f>SUBTOTAL(109,OperationsT1[[Total cost in WASP ]])</f>
        <v>0</v>
      </c>
      <c r="C68" s="69">
        <f>SUBTOTAL(109,OperationsT1[[Material ]])</f>
        <v>0</v>
      </c>
      <c r="D68" s="68">
        <f>SUBTOTAL(109,OperationsT1[[Travel ]])</f>
        <v>0</v>
      </c>
      <c r="E68" s="70">
        <f>SUBTOTAL(109,OperationsT1[IN KIND])</f>
        <v>0</v>
      </c>
      <c r="F68" s="63">
        <f>SUBTOTAL(109,OperationsT1[WASP Requisition])</f>
        <v>0</v>
      </c>
    </row>
    <row r="71" spans="1:7" x14ac:dyDescent="0.35">
      <c r="B71" s="71"/>
    </row>
    <row r="72" spans="1:7" ht="15" thickBot="1" x14ac:dyDescent="0.4"/>
    <row r="73" spans="1:7" ht="36" customHeight="1" thickBot="1" x14ac:dyDescent="0.55000000000000004">
      <c r="A73" s="72" t="s">
        <v>29</v>
      </c>
      <c r="B73" s="96" t="s">
        <v>30</v>
      </c>
      <c r="C73" s="97"/>
      <c r="D73" s="97"/>
      <c r="E73" s="97"/>
      <c r="F73" s="97"/>
      <c r="G73" s="97"/>
    </row>
    <row r="74" spans="1:7" ht="37.5" thickBot="1" x14ac:dyDescent="0.5">
      <c r="A74" s="73" t="s">
        <v>31</v>
      </c>
      <c r="B74" s="74" t="s">
        <v>32</v>
      </c>
      <c r="C74" s="73" t="s">
        <v>7</v>
      </c>
      <c r="D74" s="74" t="s">
        <v>33</v>
      </c>
      <c r="E74" s="57" t="s">
        <v>34</v>
      </c>
      <c r="F74" s="50" t="s">
        <v>14</v>
      </c>
      <c r="G74" s="56" t="s">
        <v>15</v>
      </c>
    </row>
    <row r="75" spans="1:7" x14ac:dyDescent="0.35">
      <c r="A75" s="49" t="s">
        <v>35</v>
      </c>
      <c r="B75" s="32" t="s">
        <v>36</v>
      </c>
      <c r="C75" s="86">
        <v>0</v>
      </c>
      <c r="D75" s="87">
        <v>0</v>
      </c>
      <c r="E75" s="33">
        <v>0</v>
      </c>
      <c r="F75" s="75">
        <f>SUM(EVENTT1[[#This Row],[Personnel]:[Travel]])</f>
        <v>0</v>
      </c>
      <c r="G75" s="51"/>
    </row>
    <row r="76" spans="1:7" x14ac:dyDescent="0.35">
      <c r="A76" s="49" t="s">
        <v>35</v>
      </c>
      <c r="B76" s="32" t="s">
        <v>36</v>
      </c>
      <c r="C76" s="86">
        <v>0</v>
      </c>
      <c r="D76" s="87">
        <v>0</v>
      </c>
      <c r="E76" s="33">
        <v>0</v>
      </c>
      <c r="F76" s="75">
        <f>SUM(EVENTT1[[#This Row],[Personnel]:[Travel]])</f>
        <v>0</v>
      </c>
      <c r="G76" s="51"/>
    </row>
    <row r="77" spans="1:7" x14ac:dyDescent="0.35">
      <c r="A77" s="49" t="s">
        <v>35</v>
      </c>
      <c r="B77" s="32" t="s">
        <v>36</v>
      </c>
      <c r="C77" s="86">
        <v>0</v>
      </c>
      <c r="D77" s="87">
        <v>0</v>
      </c>
      <c r="E77" s="33">
        <v>0</v>
      </c>
      <c r="F77" s="75">
        <f>SUM(EVENTT1[[#This Row],[Personnel]:[Travel]])</f>
        <v>0</v>
      </c>
      <c r="G77" s="51"/>
    </row>
    <row r="78" spans="1:7" x14ac:dyDescent="0.35">
      <c r="A78" s="49" t="s">
        <v>35</v>
      </c>
      <c r="B78" s="32" t="s">
        <v>36</v>
      </c>
      <c r="C78" s="86">
        <v>0</v>
      </c>
      <c r="D78" s="87">
        <v>0</v>
      </c>
      <c r="E78" s="33">
        <v>0</v>
      </c>
      <c r="F78" s="75">
        <f>SUM(EVENTT1[[#This Row],[Personnel]:[Travel]])</f>
        <v>0</v>
      </c>
      <c r="G78" s="51"/>
    </row>
    <row r="79" spans="1:7" x14ac:dyDescent="0.35">
      <c r="A79" s="49" t="s">
        <v>35</v>
      </c>
      <c r="B79" s="32" t="s">
        <v>36</v>
      </c>
      <c r="C79" s="86">
        <v>0</v>
      </c>
      <c r="D79" s="87">
        <v>0</v>
      </c>
      <c r="E79" s="33">
        <v>0</v>
      </c>
      <c r="F79" s="75">
        <f>SUM(EVENTT1[[#This Row],[Personnel]:[Travel]])</f>
        <v>0</v>
      </c>
      <c r="G79" s="51"/>
    </row>
    <row r="80" spans="1:7" x14ac:dyDescent="0.35">
      <c r="A80" s="49" t="s">
        <v>35</v>
      </c>
      <c r="B80" s="32" t="s">
        <v>36</v>
      </c>
      <c r="C80" s="86">
        <v>0</v>
      </c>
      <c r="D80" s="87">
        <v>0</v>
      </c>
      <c r="E80" s="33">
        <v>0</v>
      </c>
      <c r="F80" s="75">
        <f>SUM(EVENTT1[[#This Row],[Personnel]:[Travel]])</f>
        <v>0</v>
      </c>
      <c r="G80" s="51"/>
    </row>
    <row r="81" spans="1:7" x14ac:dyDescent="0.35">
      <c r="A81" s="49" t="s">
        <v>35</v>
      </c>
      <c r="B81" s="32" t="s">
        <v>36</v>
      </c>
      <c r="C81" s="86">
        <v>0</v>
      </c>
      <c r="D81" s="87">
        <v>0</v>
      </c>
      <c r="E81" s="33">
        <v>0</v>
      </c>
      <c r="F81" s="75">
        <f>SUM(EVENTT1[[#This Row],[Personnel]:[Travel]])</f>
        <v>0</v>
      </c>
      <c r="G81" s="51"/>
    </row>
    <row r="82" spans="1:7" x14ac:dyDescent="0.35">
      <c r="A82" s="49" t="s">
        <v>35</v>
      </c>
      <c r="B82" s="32" t="s">
        <v>36</v>
      </c>
      <c r="C82" s="86">
        <v>0</v>
      </c>
      <c r="D82" s="87">
        <v>0</v>
      </c>
      <c r="E82" s="33">
        <v>0</v>
      </c>
      <c r="F82" s="75">
        <f>SUM(EVENTT1[[#This Row],[Personnel]:[Travel]])</f>
        <v>0</v>
      </c>
      <c r="G82" s="51"/>
    </row>
    <row r="83" spans="1:7" x14ac:dyDescent="0.35">
      <c r="A83" s="49" t="s">
        <v>35</v>
      </c>
      <c r="B83" s="32" t="s">
        <v>36</v>
      </c>
      <c r="C83" s="86">
        <v>0</v>
      </c>
      <c r="D83" s="87">
        <v>0</v>
      </c>
      <c r="E83" s="33">
        <v>0</v>
      </c>
      <c r="F83" s="75">
        <f>SUM(EVENTT1[[#This Row],[Personnel]:[Travel]])</f>
        <v>0</v>
      </c>
      <c r="G83" s="51"/>
    </row>
    <row r="84" spans="1:7" ht="15" thickBot="1" x14ac:dyDescent="0.4">
      <c r="A84" s="49" t="s">
        <v>35</v>
      </c>
      <c r="B84" s="35" t="s">
        <v>36</v>
      </c>
      <c r="C84" s="86">
        <v>0</v>
      </c>
      <c r="D84" s="87">
        <v>0</v>
      </c>
      <c r="E84" s="33">
        <v>0</v>
      </c>
      <c r="F84" s="75">
        <f>SUM(EVENTT1[[#This Row],[Personnel]:[Travel]])</f>
        <v>0</v>
      </c>
      <c r="G84" s="51"/>
    </row>
    <row r="85" spans="1:7" ht="15.5" thickTop="1" thickBot="1" x14ac:dyDescent="0.4">
      <c r="A85" s="76" t="s">
        <v>18</v>
      </c>
      <c r="B85" s="77"/>
      <c r="C85" s="88">
        <f>SUBTOTAL(109,EVENTT1[Personnel])</f>
        <v>0</v>
      </c>
      <c r="D85" s="88">
        <f>SUBTOTAL(109,EVENTT1[Material])</f>
        <v>0</v>
      </c>
      <c r="E85" s="78">
        <f>SUBTOTAL(109,EVENTT1[Travel])</f>
        <v>0</v>
      </c>
      <c r="F85" s="79">
        <f>SUBTOTAL(109,EVENTT1[WASP Requisition])</f>
        <v>0</v>
      </c>
    </row>
    <row r="92" spans="1:7" ht="18.5" x14ac:dyDescent="0.45">
      <c r="B92" s="42" t="s">
        <v>37</v>
      </c>
      <c r="C92" s="42" t="s">
        <v>28</v>
      </c>
      <c r="D92" s="42" t="s">
        <v>38</v>
      </c>
      <c r="E92" s="42" t="s">
        <v>39</v>
      </c>
    </row>
    <row r="93" spans="1:7" ht="18.5" x14ac:dyDescent="0.45">
      <c r="B93" s="43">
        <f>PersonnelT1[[#Totals],[WASP Requisition]]+OperationsT1[[#Totals],[WASP Requisition]]</f>
        <v>0</v>
      </c>
      <c r="C93" s="43">
        <f>PersonnelT1[[#Totals],[IN KIND incl. 35% OH]]+OperationsT1[[#Totals],[IN KIND]]</f>
        <v>0</v>
      </c>
      <c r="D93" s="44">
        <f>SUM(B93:C93)</f>
        <v>0</v>
      </c>
      <c r="E93" s="45">
        <f>IFERROR(Tabell19[[#This Row],[IN KIND]]/Tabell19[[#This Row],[Total Cost]],0)</f>
        <v>0</v>
      </c>
    </row>
    <row r="94" spans="1:7" x14ac:dyDescent="0.35">
      <c r="A94" s="14"/>
      <c r="B94" s="14"/>
    </row>
    <row r="95" spans="1:7" ht="18.5" x14ac:dyDescent="0.45">
      <c r="A95" s="14"/>
      <c r="B95" s="42" t="s">
        <v>40</v>
      </c>
    </row>
    <row r="96" spans="1:7" ht="18.5" x14ac:dyDescent="0.45">
      <c r="A96" s="14"/>
      <c r="B96" s="43">
        <f>EVENTT1[[#Totals],[WASP Requisition]]</f>
        <v>0</v>
      </c>
    </row>
    <row r="97" spans="1:2" x14ac:dyDescent="0.35">
      <c r="A97" s="14"/>
      <c r="B97" s="14"/>
    </row>
    <row r="98" spans="1:2" ht="18.5" x14ac:dyDescent="0.45">
      <c r="A98" s="14"/>
      <c r="B98" s="42" t="s">
        <v>41</v>
      </c>
    </row>
    <row r="99" spans="1:2" ht="18.5" x14ac:dyDescent="0.45">
      <c r="B99" s="43" cm="1">
        <f t="array" ref="B99">Tabell19[WASP financing]+B96</f>
        <v>0</v>
      </c>
    </row>
  </sheetData>
  <sheetProtection algorithmName="SHA-512" hashValue="pq7fZqDChiJV4q31Pi1lk9NDSIkvovBHiyslexJP/qtt7YRTCGKyMhjTMutZOodWFmT26vhpxIlEiYOjZRWlzw==" saltValue="sNqxSTOzr+nlF1TEsuCt3Q==" spinCount="100000" sheet="1" scenarios="1" formatColumns="0" formatRows="0" insertColumns="0" insertRows="0" deleteColumns="0" deleteRows="0" sort="0" autoFilter="0"/>
  <mergeCells count="6">
    <mergeCell ref="C39:D39"/>
    <mergeCell ref="B73:G73"/>
    <mergeCell ref="D2:F5"/>
    <mergeCell ref="A36:D38"/>
    <mergeCell ref="E39:F39"/>
    <mergeCell ref="B9:F9"/>
  </mergeCells>
  <phoneticPr fontId="12" type="noConversion"/>
  <dataValidations count="3">
    <dataValidation type="list" allowBlank="1" showInputMessage="1" showErrorMessage="1" errorTitle="Category" error="Choose a category in the dropdown." sqref="B11:B30" xr:uid="{711256EB-5C0B-4B77-92D3-B1AC0E2584CB}">
      <formula1>ListaCategory</formula1>
    </dataValidation>
    <dataValidation allowBlank="1" showInputMessage="1" showErrorMessage="1" errorTitle="Category" error="Choose a category in the dropdown." sqref="B6" xr:uid="{6FD1F293-842C-4100-B5A8-03E4CC227E83}"/>
    <dataValidation allowBlank="1" showInputMessage="1" showErrorMessage="1" errorTitle="Event" error="Choose the type of event in the dropdown." sqref="C75:C84 A75:A84" xr:uid="{10810118-4DB7-4963-8467-79D80BCC4316}"/>
  </dataValidations>
  <pageMargins left="0.7" right="0.7" top="0.75" bottom="0.75" header="0.3" footer="0.3"/>
  <tableParts count="4">
    <tablePart r:id="rId1"/>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B71D4-DD6A-4915-8F2A-7542F6185717}">
  <sheetPr>
    <tabColor rgb="FFFFFF00"/>
  </sheetPr>
  <dimension ref="A2:G99"/>
  <sheetViews>
    <sheetView showGridLines="0" zoomScaleNormal="100" workbookViewId="0">
      <selection activeCell="E32" sqref="E32:F33"/>
    </sheetView>
  </sheetViews>
  <sheetFormatPr defaultRowHeight="14.5" x14ac:dyDescent="0.35"/>
  <cols>
    <col min="1" max="1" width="27.54296875" customWidth="1"/>
    <col min="2" max="2" width="28" bestFit="1" customWidth="1"/>
    <col min="3" max="3" width="16.7265625" bestFit="1" customWidth="1"/>
    <col min="4" max="4" width="19.54296875" bestFit="1" customWidth="1"/>
    <col min="5" max="5" width="21" bestFit="1" customWidth="1"/>
    <col min="6" max="6" width="14.453125" bestFit="1" customWidth="1"/>
    <col min="7" max="7" width="102" customWidth="1"/>
    <col min="8" max="8" width="24.453125" bestFit="1" customWidth="1"/>
    <col min="9" max="9" width="11.54296875" bestFit="1" customWidth="1"/>
    <col min="10" max="10" width="13.453125" bestFit="1" customWidth="1"/>
  </cols>
  <sheetData>
    <row r="2" spans="1:7" ht="18.75" customHeight="1" x14ac:dyDescent="0.45">
      <c r="A2" s="54" t="s">
        <v>0</v>
      </c>
      <c r="B2" s="54" t="s">
        <v>1</v>
      </c>
      <c r="D2" s="98" t="s">
        <v>2</v>
      </c>
      <c r="E2" s="99"/>
      <c r="F2" s="100"/>
    </row>
    <row r="3" spans="1:7" ht="24.65" customHeight="1" x14ac:dyDescent="0.4">
      <c r="A3" s="25" t="str">
        <f>'Tertial 1'!A3</f>
        <v>NAME</v>
      </c>
      <c r="B3" s="36" t="str">
        <f>'Tertial 1'!B3</f>
        <v>WARA XXXXXX</v>
      </c>
      <c r="D3" s="101"/>
      <c r="E3" s="102"/>
      <c r="F3" s="103"/>
    </row>
    <row r="4" spans="1:7" ht="15" customHeight="1" x14ac:dyDescent="0.35">
      <c r="D4" s="101"/>
      <c r="E4" s="102"/>
      <c r="F4" s="103"/>
    </row>
    <row r="5" spans="1:7" ht="18.5" x14ac:dyDescent="0.45">
      <c r="B5" s="54" t="s">
        <v>5</v>
      </c>
      <c r="D5" s="104"/>
      <c r="E5" s="105"/>
      <c r="F5" s="106"/>
    </row>
    <row r="6" spans="1:7" ht="26.5" customHeight="1" x14ac:dyDescent="0.4">
      <c r="B6" s="36" t="s">
        <v>42</v>
      </c>
    </row>
    <row r="8" spans="1:7" ht="15" thickBot="1" x14ac:dyDescent="0.4"/>
    <row r="9" spans="1:7" ht="51" customHeight="1" thickBot="1" x14ac:dyDescent="0.55000000000000004">
      <c r="A9" s="55" t="s">
        <v>7</v>
      </c>
      <c r="B9" s="96" t="s">
        <v>8</v>
      </c>
      <c r="C9" s="97"/>
      <c r="D9" s="97"/>
      <c r="E9" s="97"/>
      <c r="F9" s="97"/>
      <c r="G9" s="3"/>
    </row>
    <row r="10" spans="1:7" ht="39.65" customHeight="1" thickBot="1" x14ac:dyDescent="0.5">
      <c r="A10" s="56" t="s">
        <v>9</v>
      </c>
      <c r="B10" s="56" t="s">
        <v>10</v>
      </c>
      <c r="C10" s="57" t="s">
        <v>11</v>
      </c>
      <c r="D10" s="57" t="s">
        <v>12</v>
      </c>
      <c r="E10" s="39" t="s">
        <v>13</v>
      </c>
      <c r="F10" s="40" t="s">
        <v>14</v>
      </c>
      <c r="G10" s="56" t="s">
        <v>15</v>
      </c>
    </row>
    <row r="11" spans="1:7" x14ac:dyDescent="0.35">
      <c r="A11" s="26" t="s">
        <v>16</v>
      </c>
      <c r="B11" s="26" t="s">
        <v>17</v>
      </c>
      <c r="C11" s="28">
        <v>0</v>
      </c>
      <c r="D11" s="29">
        <v>0</v>
      </c>
      <c r="E11" s="29">
        <v>0</v>
      </c>
      <c r="F11" s="58">
        <f>PersonnelT2[[#This Row],[Total cost incl. LKP &amp; 35% OH (SEK)]]-PersonnelT2[[#This Row],[IN KIND incl. 35% OH]]</f>
        <v>0</v>
      </c>
      <c r="G11" s="52"/>
    </row>
    <row r="12" spans="1:7" x14ac:dyDescent="0.35">
      <c r="A12" s="26" t="s">
        <v>16</v>
      </c>
      <c r="B12" s="26" t="s">
        <v>17</v>
      </c>
      <c r="C12" s="28">
        <v>0</v>
      </c>
      <c r="D12" s="29">
        <v>0</v>
      </c>
      <c r="E12" s="29">
        <v>0</v>
      </c>
      <c r="F12" s="58">
        <f>PersonnelT2[[#This Row],[Total cost incl. LKP &amp; 35% OH (SEK)]]-PersonnelT2[[#This Row],[IN KIND incl. 35% OH]]</f>
        <v>0</v>
      </c>
      <c r="G12" s="52"/>
    </row>
    <row r="13" spans="1:7" x14ac:dyDescent="0.35">
      <c r="A13" s="26" t="s">
        <v>16</v>
      </c>
      <c r="B13" s="26" t="s">
        <v>17</v>
      </c>
      <c r="C13" s="28">
        <v>0</v>
      </c>
      <c r="D13" s="29">
        <v>0</v>
      </c>
      <c r="E13" s="29">
        <v>0</v>
      </c>
      <c r="F13" s="58">
        <f>PersonnelT2[[#This Row],[Total cost incl. LKP &amp; 35% OH (SEK)]]-PersonnelT2[[#This Row],[IN KIND incl. 35% OH]]</f>
        <v>0</v>
      </c>
      <c r="G13" s="52"/>
    </row>
    <row r="14" spans="1:7" x14ac:dyDescent="0.35">
      <c r="A14" s="26" t="s">
        <v>16</v>
      </c>
      <c r="B14" s="26" t="s">
        <v>17</v>
      </c>
      <c r="C14" s="28">
        <v>0</v>
      </c>
      <c r="D14" s="29">
        <v>0</v>
      </c>
      <c r="E14" s="29">
        <v>0</v>
      </c>
      <c r="F14" s="58">
        <f>PersonnelT2[[#This Row],[Total cost incl. LKP &amp; 35% OH (SEK)]]-PersonnelT2[[#This Row],[IN KIND incl. 35% OH]]</f>
        <v>0</v>
      </c>
      <c r="G14" s="52"/>
    </row>
    <row r="15" spans="1:7" x14ac:dyDescent="0.35">
      <c r="A15" s="26" t="s">
        <v>16</v>
      </c>
      <c r="B15" s="26" t="s">
        <v>17</v>
      </c>
      <c r="C15" s="28">
        <v>0</v>
      </c>
      <c r="D15" s="29">
        <v>0</v>
      </c>
      <c r="E15" s="29">
        <v>0</v>
      </c>
      <c r="F15" s="58">
        <f>PersonnelT2[[#This Row],[Total cost incl. LKP &amp; 35% OH (SEK)]]-PersonnelT2[[#This Row],[IN KIND incl. 35% OH]]</f>
        <v>0</v>
      </c>
      <c r="G15" s="52"/>
    </row>
    <row r="16" spans="1:7" x14ac:dyDescent="0.35">
      <c r="A16" s="26" t="s">
        <v>16</v>
      </c>
      <c r="B16" s="26" t="s">
        <v>17</v>
      </c>
      <c r="C16" s="28">
        <v>0</v>
      </c>
      <c r="D16" s="29">
        <v>0</v>
      </c>
      <c r="E16" s="29">
        <v>0</v>
      </c>
      <c r="F16" s="58">
        <f>PersonnelT2[[#This Row],[Total cost incl. LKP &amp; 35% OH (SEK)]]-PersonnelT2[[#This Row],[IN KIND incl. 35% OH]]</f>
        <v>0</v>
      </c>
      <c r="G16" s="52"/>
    </row>
    <row r="17" spans="1:7" x14ac:dyDescent="0.35">
      <c r="A17" s="26" t="s">
        <v>16</v>
      </c>
      <c r="B17" s="26" t="s">
        <v>17</v>
      </c>
      <c r="C17" s="28">
        <v>0</v>
      </c>
      <c r="D17" s="29">
        <v>0</v>
      </c>
      <c r="E17" s="29">
        <v>0</v>
      </c>
      <c r="F17" s="58">
        <f>PersonnelT2[[#This Row],[Total cost incl. LKP &amp; 35% OH (SEK)]]-PersonnelT2[[#This Row],[IN KIND incl. 35% OH]]</f>
        <v>0</v>
      </c>
      <c r="G17" s="52"/>
    </row>
    <row r="18" spans="1:7" x14ac:dyDescent="0.35">
      <c r="A18" s="26" t="s">
        <v>16</v>
      </c>
      <c r="B18" s="26" t="s">
        <v>17</v>
      </c>
      <c r="C18" s="28">
        <v>0</v>
      </c>
      <c r="D18" s="29">
        <v>0</v>
      </c>
      <c r="E18" s="29">
        <v>0</v>
      </c>
      <c r="F18" s="58">
        <f>PersonnelT2[[#This Row],[Total cost incl. LKP &amp; 35% OH (SEK)]]-PersonnelT2[[#This Row],[IN KIND incl. 35% OH]]</f>
        <v>0</v>
      </c>
      <c r="G18" s="52"/>
    </row>
    <row r="19" spans="1:7" x14ac:dyDescent="0.35">
      <c r="A19" s="26" t="s">
        <v>16</v>
      </c>
      <c r="B19" s="26" t="s">
        <v>17</v>
      </c>
      <c r="C19" s="28">
        <v>0</v>
      </c>
      <c r="D19" s="29">
        <v>0</v>
      </c>
      <c r="E19" s="29">
        <v>0</v>
      </c>
      <c r="F19" s="58">
        <f>PersonnelT2[[#This Row],[Total cost incl. LKP &amp; 35% OH (SEK)]]-PersonnelT2[[#This Row],[IN KIND incl. 35% OH]]</f>
        <v>0</v>
      </c>
      <c r="G19" s="52"/>
    </row>
    <row r="20" spans="1:7" x14ac:dyDescent="0.35">
      <c r="A20" s="26" t="s">
        <v>16</v>
      </c>
      <c r="B20" s="26" t="s">
        <v>17</v>
      </c>
      <c r="C20" s="28">
        <v>0</v>
      </c>
      <c r="D20" s="29">
        <v>0</v>
      </c>
      <c r="E20" s="29">
        <v>0</v>
      </c>
      <c r="F20" s="58">
        <f>PersonnelT2[[#This Row],[Total cost incl. LKP &amp; 35% OH (SEK)]]-PersonnelT2[[#This Row],[IN KIND incl. 35% OH]]</f>
        <v>0</v>
      </c>
      <c r="G20" s="52"/>
    </row>
    <row r="21" spans="1:7" x14ac:dyDescent="0.35">
      <c r="A21" s="26" t="s">
        <v>16</v>
      </c>
      <c r="B21" s="26" t="s">
        <v>17</v>
      </c>
      <c r="C21" s="28">
        <v>0</v>
      </c>
      <c r="D21" s="29">
        <v>0</v>
      </c>
      <c r="E21" s="29">
        <v>0</v>
      </c>
      <c r="F21" s="58">
        <f>PersonnelT2[[#This Row],[Total cost incl. LKP &amp; 35% OH (SEK)]]-PersonnelT2[[#This Row],[IN KIND incl. 35% OH]]</f>
        <v>0</v>
      </c>
      <c r="G21" s="52"/>
    </row>
    <row r="22" spans="1:7" x14ac:dyDescent="0.35">
      <c r="A22" s="26" t="s">
        <v>16</v>
      </c>
      <c r="B22" s="26" t="s">
        <v>17</v>
      </c>
      <c r="C22" s="28">
        <v>0</v>
      </c>
      <c r="D22" s="29">
        <v>0</v>
      </c>
      <c r="E22" s="29">
        <v>0</v>
      </c>
      <c r="F22" s="58">
        <f>PersonnelT2[[#This Row],[Total cost incl. LKP &amp; 35% OH (SEK)]]-PersonnelT2[[#This Row],[IN KIND incl. 35% OH]]</f>
        <v>0</v>
      </c>
      <c r="G22" s="52"/>
    </row>
    <row r="23" spans="1:7" x14ac:dyDescent="0.35">
      <c r="A23" s="26" t="s">
        <v>16</v>
      </c>
      <c r="B23" s="26" t="s">
        <v>17</v>
      </c>
      <c r="C23" s="28">
        <v>0</v>
      </c>
      <c r="D23" s="29">
        <v>0</v>
      </c>
      <c r="E23" s="29">
        <v>0</v>
      </c>
      <c r="F23" s="58">
        <f>PersonnelT2[[#This Row],[Total cost incl. LKP &amp; 35% OH (SEK)]]-PersonnelT2[[#This Row],[IN KIND incl. 35% OH]]</f>
        <v>0</v>
      </c>
      <c r="G23" s="52"/>
    </row>
    <row r="24" spans="1:7" x14ac:dyDescent="0.35">
      <c r="A24" s="26" t="s">
        <v>16</v>
      </c>
      <c r="B24" s="26" t="s">
        <v>17</v>
      </c>
      <c r="C24" s="28">
        <v>0</v>
      </c>
      <c r="D24" s="29">
        <v>0</v>
      </c>
      <c r="E24" s="29">
        <v>0</v>
      </c>
      <c r="F24" s="58">
        <f>PersonnelT2[[#This Row],[Total cost incl. LKP &amp; 35% OH (SEK)]]-PersonnelT2[[#This Row],[IN KIND incl. 35% OH]]</f>
        <v>0</v>
      </c>
      <c r="G24" s="52"/>
    </row>
    <row r="25" spans="1:7" x14ac:dyDescent="0.35">
      <c r="A25" s="26" t="s">
        <v>16</v>
      </c>
      <c r="B25" s="26" t="s">
        <v>17</v>
      </c>
      <c r="C25" s="28">
        <v>0</v>
      </c>
      <c r="D25" s="29">
        <v>0</v>
      </c>
      <c r="E25" s="29">
        <v>0</v>
      </c>
      <c r="F25" s="58">
        <f>PersonnelT2[[#This Row],[Total cost incl. LKP &amp; 35% OH (SEK)]]-PersonnelT2[[#This Row],[IN KIND incl. 35% OH]]</f>
        <v>0</v>
      </c>
      <c r="G25" s="52"/>
    </row>
    <row r="26" spans="1:7" x14ac:dyDescent="0.35">
      <c r="A26" s="26" t="s">
        <v>16</v>
      </c>
      <c r="B26" s="26" t="s">
        <v>17</v>
      </c>
      <c r="C26" s="28">
        <v>0</v>
      </c>
      <c r="D26" s="29">
        <v>0</v>
      </c>
      <c r="E26" s="29">
        <v>0</v>
      </c>
      <c r="F26" s="58">
        <f>PersonnelT2[[#This Row],[Total cost incl. LKP &amp; 35% OH (SEK)]]-PersonnelT2[[#This Row],[IN KIND incl. 35% OH]]</f>
        <v>0</v>
      </c>
      <c r="G26" s="52"/>
    </row>
    <row r="27" spans="1:7" x14ac:dyDescent="0.35">
      <c r="A27" s="26" t="s">
        <v>16</v>
      </c>
      <c r="B27" s="26" t="s">
        <v>17</v>
      </c>
      <c r="C27" s="28">
        <v>0</v>
      </c>
      <c r="D27" s="29">
        <v>0</v>
      </c>
      <c r="E27" s="29">
        <v>0</v>
      </c>
      <c r="F27" s="58">
        <f>PersonnelT2[[#This Row],[Total cost incl. LKP &amp; 35% OH (SEK)]]-PersonnelT2[[#This Row],[IN KIND incl. 35% OH]]</f>
        <v>0</v>
      </c>
      <c r="G27" s="52"/>
    </row>
    <row r="28" spans="1:7" x14ac:dyDescent="0.35">
      <c r="A28" s="26" t="s">
        <v>16</v>
      </c>
      <c r="B28" s="26" t="s">
        <v>17</v>
      </c>
      <c r="C28" s="28">
        <v>0</v>
      </c>
      <c r="D28" s="29">
        <v>0</v>
      </c>
      <c r="E28" s="29">
        <v>0</v>
      </c>
      <c r="F28" s="58">
        <f>PersonnelT2[[#This Row],[Total cost incl. LKP &amp; 35% OH (SEK)]]-PersonnelT2[[#This Row],[IN KIND incl. 35% OH]]</f>
        <v>0</v>
      </c>
      <c r="G28" s="52"/>
    </row>
    <row r="29" spans="1:7" x14ac:dyDescent="0.35">
      <c r="A29" s="26" t="s">
        <v>16</v>
      </c>
      <c r="B29" s="26" t="s">
        <v>17</v>
      </c>
      <c r="C29" s="28">
        <v>0</v>
      </c>
      <c r="D29" s="29">
        <v>0</v>
      </c>
      <c r="E29" s="29">
        <v>0</v>
      </c>
      <c r="F29" s="58">
        <f>PersonnelT2[[#This Row],[Total cost incl. LKP &amp; 35% OH (SEK)]]-PersonnelT2[[#This Row],[IN KIND incl. 35% OH]]</f>
        <v>0</v>
      </c>
      <c r="G29" s="52"/>
    </row>
    <row r="30" spans="1:7" ht="15" thickBot="1" x14ac:dyDescent="0.4">
      <c r="A30" s="27" t="s">
        <v>16</v>
      </c>
      <c r="B30" s="34" t="s">
        <v>17</v>
      </c>
      <c r="C30" s="30">
        <v>0</v>
      </c>
      <c r="D30" s="31">
        <v>0</v>
      </c>
      <c r="E30" s="31">
        <v>0</v>
      </c>
      <c r="F30" s="59">
        <f>PersonnelT2[[#This Row],[Total cost incl. LKP &amp; 35% OH (SEK)]]-PersonnelT2[[#This Row],[IN KIND incl. 35% OH]]</f>
        <v>0</v>
      </c>
      <c r="G30" s="53"/>
    </row>
    <row r="31" spans="1:7" ht="15.5" thickTop="1" thickBot="1" x14ac:dyDescent="0.4">
      <c r="A31" s="60" t="s">
        <v>18</v>
      </c>
      <c r="B31" s="60"/>
      <c r="C31" s="61">
        <f>SUBTOTAL(109,PersonnelT2[Total hours])</f>
        <v>0</v>
      </c>
      <c r="D31" s="62">
        <f>SUBTOTAL(109,PersonnelT2[Total cost incl. LKP &amp; 35% OH (SEK)])</f>
        <v>0</v>
      </c>
      <c r="E31" s="62">
        <f>SUBTOTAL(109,PersonnelT2[IN KIND incl. 35% OH])</f>
        <v>0</v>
      </c>
      <c r="F31" s="63">
        <f>SUBTOTAL(109,PersonnelT2[WASP Requisition])</f>
        <v>0</v>
      </c>
      <c r="G31" s="10"/>
    </row>
    <row r="32" spans="1:7" x14ac:dyDescent="0.35">
      <c r="F32" s="64"/>
    </row>
    <row r="33" spans="1:7" x14ac:dyDescent="0.35">
      <c r="F33" s="64"/>
    </row>
    <row r="35" spans="1:7" x14ac:dyDescent="0.35">
      <c r="F35" s="64"/>
    </row>
    <row r="36" spans="1:7" x14ac:dyDescent="0.35">
      <c r="A36" s="97" t="s">
        <v>20</v>
      </c>
      <c r="B36" s="97"/>
      <c r="C36" s="97"/>
      <c r="D36" s="97"/>
    </row>
    <row r="37" spans="1:7" ht="14.5" customHeight="1" x14ac:dyDescent="0.35">
      <c r="A37" s="97"/>
      <c r="B37" s="97"/>
      <c r="C37" s="97"/>
      <c r="D37" s="97"/>
      <c r="E37" s="37"/>
      <c r="F37" s="37"/>
    </row>
    <row r="38" spans="1:7" ht="14.5" customHeight="1" thickBot="1" x14ac:dyDescent="0.4">
      <c r="A38" s="107"/>
      <c r="B38" s="107"/>
      <c r="C38" s="107"/>
      <c r="D38" s="107"/>
      <c r="E38" s="3"/>
      <c r="F38" s="3"/>
    </row>
    <row r="39" spans="1:7" ht="60.65" customHeight="1" thickBot="1" x14ac:dyDescent="0.55000000000000004">
      <c r="A39" s="65" t="s">
        <v>21</v>
      </c>
      <c r="B39" s="66"/>
      <c r="C39" s="94" t="s">
        <v>22</v>
      </c>
      <c r="D39" s="95"/>
      <c r="E39" s="108" t="s">
        <v>23</v>
      </c>
      <c r="F39" s="107"/>
    </row>
    <row r="40" spans="1:7" ht="37.5" thickBot="1" x14ac:dyDescent="0.5">
      <c r="A40" s="47" t="s">
        <v>24</v>
      </c>
      <c r="B40" s="48" t="s">
        <v>25</v>
      </c>
      <c r="C40" s="46" t="s">
        <v>26</v>
      </c>
      <c r="D40" s="38" t="s">
        <v>27</v>
      </c>
      <c r="E40" s="39" t="s">
        <v>28</v>
      </c>
      <c r="F40" s="40" t="s">
        <v>14</v>
      </c>
      <c r="G40" s="41" t="s">
        <v>15</v>
      </c>
    </row>
    <row r="41" spans="1:7" x14ac:dyDescent="0.35">
      <c r="A41" s="80">
        <v>0</v>
      </c>
      <c r="B41" s="81">
        <v>0</v>
      </c>
      <c r="C41" s="82">
        <v>0</v>
      </c>
      <c r="D41" s="81">
        <v>0</v>
      </c>
      <c r="E41" s="83">
        <v>0</v>
      </c>
      <c r="F41" s="58">
        <f>SUM(OperationsT2[[#This Row],[Total cost in WASP ]:[Travel ]])-OperationsT2[[#This Row],[IN KIND]]</f>
        <v>0</v>
      </c>
      <c r="G41" s="49"/>
    </row>
    <row r="42" spans="1:7" x14ac:dyDescent="0.35">
      <c r="A42" s="80">
        <v>0</v>
      </c>
      <c r="B42" s="81">
        <v>0</v>
      </c>
      <c r="C42" s="82">
        <v>0</v>
      </c>
      <c r="D42" s="81">
        <v>0</v>
      </c>
      <c r="E42" s="83">
        <v>0</v>
      </c>
      <c r="F42" s="58">
        <f>SUM(OperationsT2[[#This Row],[Total cost in WASP ]:[Travel ]])-OperationsT2[[#This Row],[IN KIND]]</f>
        <v>0</v>
      </c>
      <c r="G42" s="49"/>
    </row>
    <row r="43" spans="1:7" x14ac:dyDescent="0.35">
      <c r="A43" s="80">
        <v>0</v>
      </c>
      <c r="B43" s="81">
        <v>0</v>
      </c>
      <c r="C43" s="82">
        <v>0</v>
      </c>
      <c r="D43" s="81">
        <v>0</v>
      </c>
      <c r="E43" s="83">
        <v>0</v>
      </c>
      <c r="F43" s="58">
        <f>SUM(OperationsT2[[#This Row],[Total cost in WASP ]:[Travel ]])-OperationsT2[[#This Row],[IN KIND]]</f>
        <v>0</v>
      </c>
      <c r="G43" s="49"/>
    </row>
    <row r="44" spans="1:7" x14ac:dyDescent="0.35">
      <c r="A44" s="80">
        <v>0</v>
      </c>
      <c r="B44" s="81">
        <v>0</v>
      </c>
      <c r="C44" s="82">
        <v>0</v>
      </c>
      <c r="D44" s="81">
        <v>0</v>
      </c>
      <c r="E44" s="83">
        <v>0</v>
      </c>
      <c r="F44" s="58">
        <f>SUM(OperationsT2[[#This Row],[Total cost in WASP ]:[Travel ]])-OperationsT2[[#This Row],[IN KIND]]</f>
        <v>0</v>
      </c>
      <c r="G44" s="49"/>
    </row>
    <row r="45" spans="1:7" x14ac:dyDescent="0.35">
      <c r="A45" s="80">
        <v>0</v>
      </c>
      <c r="B45" s="81">
        <v>0</v>
      </c>
      <c r="C45" s="82">
        <v>0</v>
      </c>
      <c r="D45" s="81">
        <v>0</v>
      </c>
      <c r="E45" s="83">
        <v>0</v>
      </c>
      <c r="F45" s="58">
        <f>SUM(OperationsT2[[#This Row],[Total cost in WASP ]:[Travel ]])-OperationsT2[[#This Row],[IN KIND]]</f>
        <v>0</v>
      </c>
      <c r="G45" s="49"/>
    </row>
    <row r="46" spans="1:7" x14ac:dyDescent="0.35">
      <c r="A46" s="80">
        <v>0</v>
      </c>
      <c r="B46" s="81">
        <v>0</v>
      </c>
      <c r="C46" s="82">
        <v>0</v>
      </c>
      <c r="D46" s="81">
        <v>0</v>
      </c>
      <c r="E46" s="83">
        <v>0</v>
      </c>
      <c r="F46" s="58">
        <f>SUM(OperationsT2[[#This Row],[Total cost in WASP ]:[Travel ]])-OperationsT2[[#This Row],[IN KIND]]</f>
        <v>0</v>
      </c>
      <c r="G46" s="49"/>
    </row>
    <row r="47" spans="1:7" x14ac:dyDescent="0.35">
      <c r="A47" s="80">
        <v>0</v>
      </c>
      <c r="B47" s="81">
        <v>0</v>
      </c>
      <c r="C47" s="82">
        <v>0</v>
      </c>
      <c r="D47" s="81">
        <v>0</v>
      </c>
      <c r="E47" s="83">
        <v>0</v>
      </c>
      <c r="F47" s="58">
        <f>SUM(OperationsT2[[#This Row],[Total cost in WASP ]:[Travel ]])-OperationsT2[[#This Row],[IN KIND]]</f>
        <v>0</v>
      </c>
      <c r="G47" s="49"/>
    </row>
    <row r="48" spans="1:7" x14ac:dyDescent="0.35">
      <c r="A48" s="80">
        <v>0</v>
      </c>
      <c r="B48" s="81">
        <v>0</v>
      </c>
      <c r="C48" s="82">
        <v>0</v>
      </c>
      <c r="D48" s="81">
        <v>0</v>
      </c>
      <c r="E48" s="83">
        <v>0</v>
      </c>
      <c r="F48" s="58">
        <f>SUM(OperationsT2[[#This Row],[Total cost in WASP ]:[Travel ]])-OperationsT2[[#This Row],[IN KIND]]</f>
        <v>0</v>
      </c>
      <c r="G48" s="49"/>
    </row>
    <row r="49" spans="1:7" x14ac:dyDescent="0.35">
      <c r="A49" s="80">
        <v>0</v>
      </c>
      <c r="B49" s="81">
        <v>0</v>
      </c>
      <c r="C49" s="82">
        <v>0</v>
      </c>
      <c r="D49" s="81">
        <v>0</v>
      </c>
      <c r="E49" s="83">
        <v>0</v>
      </c>
      <c r="F49" s="58">
        <f>SUM(OperationsT2[[#This Row],[Total cost in WASP ]:[Travel ]])-OperationsT2[[#This Row],[IN KIND]]</f>
        <v>0</v>
      </c>
      <c r="G49" s="49"/>
    </row>
    <row r="50" spans="1:7" x14ac:dyDescent="0.35">
      <c r="A50" s="80">
        <v>0</v>
      </c>
      <c r="B50" s="81">
        <v>0</v>
      </c>
      <c r="C50" s="82">
        <v>0</v>
      </c>
      <c r="D50" s="81">
        <v>0</v>
      </c>
      <c r="E50" s="83">
        <v>0</v>
      </c>
      <c r="F50" s="58">
        <f>SUM(OperationsT2[[#This Row],[Total cost in WASP ]:[Travel ]])-OperationsT2[[#This Row],[IN KIND]]</f>
        <v>0</v>
      </c>
      <c r="G50" s="49"/>
    </row>
    <row r="51" spans="1:7" x14ac:dyDescent="0.35">
      <c r="A51" s="80">
        <v>0</v>
      </c>
      <c r="B51" s="81">
        <v>0</v>
      </c>
      <c r="C51" s="82">
        <v>0</v>
      </c>
      <c r="D51" s="81">
        <v>0</v>
      </c>
      <c r="E51" s="83">
        <v>0</v>
      </c>
      <c r="F51" s="58">
        <f>SUM(OperationsT2[[#This Row],[Total cost in WASP ]:[Travel ]])-OperationsT2[[#This Row],[IN KIND]]</f>
        <v>0</v>
      </c>
      <c r="G51" s="49"/>
    </row>
    <row r="52" spans="1:7" x14ac:dyDescent="0.35">
      <c r="A52" s="80">
        <v>0</v>
      </c>
      <c r="B52" s="81">
        <v>0</v>
      </c>
      <c r="C52" s="82">
        <v>0</v>
      </c>
      <c r="D52" s="81">
        <v>0</v>
      </c>
      <c r="E52" s="83">
        <v>0</v>
      </c>
      <c r="F52" s="58">
        <f>SUM(OperationsT2[[#This Row],[Total cost in WASP ]:[Travel ]])-OperationsT2[[#This Row],[IN KIND]]</f>
        <v>0</v>
      </c>
      <c r="G52" s="49"/>
    </row>
    <row r="53" spans="1:7" x14ac:dyDescent="0.35">
      <c r="A53" s="80">
        <v>0</v>
      </c>
      <c r="B53" s="81">
        <v>0</v>
      </c>
      <c r="C53" s="82">
        <v>0</v>
      </c>
      <c r="D53" s="81">
        <v>0</v>
      </c>
      <c r="E53" s="83">
        <v>0</v>
      </c>
      <c r="F53" s="58">
        <f>SUM(OperationsT2[[#This Row],[Total cost in WASP ]:[Travel ]])-OperationsT2[[#This Row],[IN KIND]]</f>
        <v>0</v>
      </c>
      <c r="G53" s="49"/>
    </row>
    <row r="54" spans="1:7" x14ac:dyDescent="0.35">
      <c r="A54" s="80">
        <v>0</v>
      </c>
      <c r="B54" s="81">
        <v>0</v>
      </c>
      <c r="C54" s="82">
        <v>0</v>
      </c>
      <c r="D54" s="81">
        <v>0</v>
      </c>
      <c r="E54" s="83">
        <v>0</v>
      </c>
      <c r="F54" s="58">
        <f>SUM(OperationsT2[[#This Row],[Total cost in WASP ]:[Travel ]])-OperationsT2[[#This Row],[IN KIND]]</f>
        <v>0</v>
      </c>
      <c r="G54" s="49"/>
    </row>
    <row r="55" spans="1:7" x14ac:dyDescent="0.35">
      <c r="A55" s="80">
        <v>0</v>
      </c>
      <c r="B55" s="81">
        <v>0</v>
      </c>
      <c r="C55" s="82">
        <v>0</v>
      </c>
      <c r="D55" s="81">
        <v>0</v>
      </c>
      <c r="E55" s="83">
        <v>0</v>
      </c>
      <c r="F55" s="58">
        <f>SUM(OperationsT2[[#This Row],[Total cost in WASP ]:[Travel ]])-OperationsT2[[#This Row],[IN KIND]]</f>
        <v>0</v>
      </c>
      <c r="G55" s="49"/>
    </row>
    <row r="56" spans="1:7" x14ac:dyDescent="0.35">
      <c r="A56" s="80">
        <v>0</v>
      </c>
      <c r="B56" s="81">
        <v>0</v>
      </c>
      <c r="C56" s="82">
        <v>0</v>
      </c>
      <c r="D56" s="81">
        <v>0</v>
      </c>
      <c r="E56" s="83">
        <v>0</v>
      </c>
      <c r="F56" s="58">
        <f>SUM(OperationsT2[[#This Row],[Total cost in WASP ]:[Travel ]])-OperationsT2[[#This Row],[IN KIND]]</f>
        <v>0</v>
      </c>
      <c r="G56" s="49"/>
    </row>
    <row r="57" spans="1:7" x14ac:dyDescent="0.35">
      <c r="A57" s="80">
        <v>0</v>
      </c>
      <c r="B57" s="81">
        <v>0</v>
      </c>
      <c r="C57" s="82">
        <v>0</v>
      </c>
      <c r="D57" s="81">
        <v>0</v>
      </c>
      <c r="E57" s="83">
        <v>0</v>
      </c>
      <c r="F57" s="58">
        <f>SUM(OperationsT2[[#This Row],[Total cost in WASP ]:[Travel ]])-OperationsT2[[#This Row],[IN KIND]]</f>
        <v>0</v>
      </c>
      <c r="G57" s="49"/>
    </row>
    <row r="58" spans="1:7" x14ac:dyDescent="0.35">
      <c r="A58" s="80">
        <v>0</v>
      </c>
      <c r="B58" s="81">
        <v>0</v>
      </c>
      <c r="C58" s="82">
        <v>0</v>
      </c>
      <c r="D58" s="81">
        <v>0</v>
      </c>
      <c r="E58" s="83">
        <v>0</v>
      </c>
      <c r="F58" s="58">
        <f>SUM(OperationsT2[[#This Row],[Total cost in WASP ]:[Travel ]])-OperationsT2[[#This Row],[IN KIND]]</f>
        <v>0</v>
      </c>
      <c r="G58" s="49"/>
    </row>
    <row r="59" spans="1:7" x14ac:dyDescent="0.35">
      <c r="A59" s="80">
        <v>0</v>
      </c>
      <c r="B59" s="81">
        <v>0</v>
      </c>
      <c r="C59" s="82">
        <v>0</v>
      </c>
      <c r="D59" s="81">
        <v>0</v>
      </c>
      <c r="E59" s="83">
        <v>0</v>
      </c>
      <c r="F59" s="58">
        <f>SUM(OperationsT2[[#This Row],[Total cost in WASP ]:[Travel ]])-OperationsT2[[#This Row],[IN KIND]]</f>
        <v>0</v>
      </c>
      <c r="G59" s="49"/>
    </row>
    <row r="60" spans="1:7" x14ac:dyDescent="0.35">
      <c r="A60" s="80">
        <v>0</v>
      </c>
      <c r="B60" s="81">
        <v>0</v>
      </c>
      <c r="C60" s="82">
        <v>0</v>
      </c>
      <c r="D60" s="81">
        <v>0</v>
      </c>
      <c r="E60" s="83">
        <v>0</v>
      </c>
      <c r="F60" s="58">
        <f>SUM(OperationsT2[[#This Row],[Total cost in WASP ]:[Travel ]])-OperationsT2[[#This Row],[IN KIND]]</f>
        <v>0</v>
      </c>
      <c r="G60" s="49"/>
    </row>
    <row r="61" spans="1:7" x14ac:dyDescent="0.35">
      <c r="A61" s="80">
        <v>0</v>
      </c>
      <c r="B61" s="81">
        <v>0</v>
      </c>
      <c r="C61" s="82">
        <v>0</v>
      </c>
      <c r="D61" s="81">
        <v>0</v>
      </c>
      <c r="E61" s="83">
        <v>0</v>
      </c>
      <c r="F61" s="58">
        <f>SUM(OperationsT2[[#This Row],[Total cost in WASP ]:[Travel ]])-OperationsT2[[#This Row],[IN KIND]]</f>
        <v>0</v>
      </c>
      <c r="G61" s="49"/>
    </row>
    <row r="62" spans="1:7" x14ac:dyDescent="0.35">
      <c r="A62" s="80">
        <v>0</v>
      </c>
      <c r="B62" s="81">
        <v>0</v>
      </c>
      <c r="C62" s="82">
        <v>0</v>
      </c>
      <c r="D62" s="81">
        <v>0</v>
      </c>
      <c r="E62" s="83">
        <v>0</v>
      </c>
      <c r="F62" s="58">
        <f>SUM(OperationsT2[[#This Row],[Total cost in WASP ]:[Travel ]])-OperationsT2[[#This Row],[IN KIND]]</f>
        <v>0</v>
      </c>
      <c r="G62" s="49"/>
    </row>
    <row r="63" spans="1:7" x14ac:dyDescent="0.35">
      <c r="A63" s="80">
        <v>0</v>
      </c>
      <c r="B63" s="81">
        <v>0</v>
      </c>
      <c r="C63" s="82">
        <v>0</v>
      </c>
      <c r="D63" s="81">
        <v>0</v>
      </c>
      <c r="E63" s="83">
        <v>0</v>
      </c>
      <c r="F63" s="58">
        <f>SUM(OperationsT2[[#This Row],[Total cost in WASP ]:[Travel ]])-OperationsT2[[#This Row],[IN KIND]]</f>
        <v>0</v>
      </c>
      <c r="G63" s="49"/>
    </row>
    <row r="64" spans="1:7" x14ac:dyDescent="0.35">
      <c r="A64" s="80">
        <v>0</v>
      </c>
      <c r="B64" s="81">
        <v>0</v>
      </c>
      <c r="C64" s="82">
        <v>0</v>
      </c>
      <c r="D64" s="81">
        <v>0</v>
      </c>
      <c r="E64" s="83">
        <v>0</v>
      </c>
      <c r="F64" s="58">
        <f>SUM(OperationsT2[[#This Row],[Total cost in WASP ]:[Travel ]])-OperationsT2[[#This Row],[IN KIND]]</f>
        <v>0</v>
      </c>
      <c r="G64" s="49"/>
    </row>
    <row r="65" spans="1:7" x14ac:dyDescent="0.35">
      <c r="A65" s="80">
        <v>0</v>
      </c>
      <c r="B65" s="81">
        <v>0</v>
      </c>
      <c r="C65" s="82">
        <v>0</v>
      </c>
      <c r="D65" s="81">
        <v>0</v>
      </c>
      <c r="E65" s="83">
        <v>0</v>
      </c>
      <c r="F65" s="58">
        <f>SUM(OperationsT2[[#This Row],[Total cost in WASP ]:[Travel ]])-OperationsT2[[#This Row],[IN KIND]]</f>
        <v>0</v>
      </c>
      <c r="G65" s="49"/>
    </row>
    <row r="66" spans="1:7" x14ac:dyDescent="0.35">
      <c r="A66" s="80">
        <v>0</v>
      </c>
      <c r="B66" s="81">
        <v>0</v>
      </c>
      <c r="C66" s="82">
        <v>0</v>
      </c>
      <c r="D66" s="81">
        <v>0</v>
      </c>
      <c r="E66" s="83">
        <v>0</v>
      </c>
      <c r="F66" s="58">
        <f>SUM(OperationsT2[[#This Row],[Total cost in WASP ]:[Travel ]])-OperationsT2[[#This Row],[IN KIND]]</f>
        <v>0</v>
      </c>
      <c r="G66" s="49"/>
    </row>
    <row r="67" spans="1:7" ht="15" thickBot="1" x14ac:dyDescent="0.4">
      <c r="A67" s="80">
        <v>0</v>
      </c>
      <c r="B67" s="81">
        <v>0</v>
      </c>
      <c r="C67" s="82">
        <v>0</v>
      </c>
      <c r="D67" s="81">
        <v>0</v>
      </c>
      <c r="E67" s="83">
        <v>0</v>
      </c>
      <c r="F67" s="59">
        <f>SUM(OperationsT2[[#This Row],[Total cost in WASP ]:[Travel ]])-OperationsT2[[#This Row],[IN KIND]]</f>
        <v>0</v>
      </c>
      <c r="G67" s="49"/>
    </row>
    <row r="68" spans="1:7" ht="15.5" thickTop="1" thickBot="1" x14ac:dyDescent="0.4">
      <c r="A68" s="67" t="s">
        <v>18</v>
      </c>
      <c r="B68" s="68">
        <f>SUBTOTAL(109,OperationsT2[[Total cost in WASP ]])</f>
        <v>0</v>
      </c>
      <c r="C68" s="69">
        <f>SUBTOTAL(109,OperationsT2[[Material ]])</f>
        <v>0</v>
      </c>
      <c r="D68" s="68">
        <f>SUBTOTAL(109,OperationsT2[[Travel ]])</f>
        <v>0</v>
      </c>
      <c r="E68" s="70">
        <f>SUBTOTAL(109,OperationsT2[IN KIND])</f>
        <v>0</v>
      </c>
      <c r="F68" s="63">
        <f>SUBTOTAL(109,OperationsT2[WASP Requisition])</f>
        <v>0</v>
      </c>
    </row>
    <row r="71" spans="1:7" x14ac:dyDescent="0.35">
      <c r="B71" s="71"/>
    </row>
    <row r="72" spans="1:7" ht="15" thickBot="1" x14ac:dyDescent="0.4"/>
    <row r="73" spans="1:7" ht="36" customHeight="1" thickBot="1" x14ac:dyDescent="0.55000000000000004">
      <c r="A73" s="72" t="s">
        <v>29</v>
      </c>
      <c r="B73" s="96" t="s">
        <v>30</v>
      </c>
      <c r="C73" s="97"/>
      <c r="D73" s="97"/>
      <c r="E73" s="97"/>
      <c r="F73" s="97"/>
      <c r="G73" s="97"/>
    </row>
    <row r="74" spans="1:7" ht="37.5" thickBot="1" x14ac:dyDescent="0.5">
      <c r="A74" s="73" t="s">
        <v>31</v>
      </c>
      <c r="B74" s="74" t="s">
        <v>32</v>
      </c>
      <c r="C74" s="73" t="s">
        <v>7</v>
      </c>
      <c r="D74" s="74" t="s">
        <v>33</v>
      </c>
      <c r="E74" s="57" t="s">
        <v>34</v>
      </c>
      <c r="F74" s="50" t="s">
        <v>14</v>
      </c>
      <c r="G74" s="56" t="s">
        <v>15</v>
      </c>
    </row>
    <row r="75" spans="1:7" x14ac:dyDescent="0.35">
      <c r="A75" s="49" t="s">
        <v>35</v>
      </c>
      <c r="B75" s="32" t="s">
        <v>36</v>
      </c>
      <c r="C75" s="86">
        <v>0</v>
      </c>
      <c r="D75" s="87">
        <v>0</v>
      </c>
      <c r="E75" s="33">
        <v>0</v>
      </c>
      <c r="F75" s="75">
        <f>SUM(EVENTT2[[#This Row],[Personnel]:[Travel]])</f>
        <v>0</v>
      </c>
      <c r="G75" s="51"/>
    </row>
    <row r="76" spans="1:7" x14ac:dyDescent="0.35">
      <c r="A76" s="49" t="s">
        <v>35</v>
      </c>
      <c r="B76" s="32" t="s">
        <v>36</v>
      </c>
      <c r="C76" s="86">
        <v>0</v>
      </c>
      <c r="D76" s="87">
        <v>0</v>
      </c>
      <c r="E76" s="33">
        <v>0</v>
      </c>
      <c r="F76" s="75">
        <f>SUM(EVENTT2[[#This Row],[Personnel]:[Travel]])</f>
        <v>0</v>
      </c>
      <c r="G76" s="51"/>
    </row>
    <row r="77" spans="1:7" x14ac:dyDescent="0.35">
      <c r="A77" s="49" t="s">
        <v>35</v>
      </c>
      <c r="B77" s="32" t="s">
        <v>36</v>
      </c>
      <c r="C77" s="86">
        <v>0</v>
      </c>
      <c r="D77" s="87">
        <v>0</v>
      </c>
      <c r="E77" s="33">
        <v>0</v>
      </c>
      <c r="F77" s="75">
        <f>SUM(EVENTT2[[#This Row],[Personnel]:[Travel]])</f>
        <v>0</v>
      </c>
      <c r="G77" s="51"/>
    </row>
    <row r="78" spans="1:7" x14ac:dyDescent="0.35">
      <c r="A78" s="49" t="s">
        <v>35</v>
      </c>
      <c r="B78" s="32" t="s">
        <v>36</v>
      </c>
      <c r="C78" s="86">
        <v>0</v>
      </c>
      <c r="D78" s="87">
        <v>0</v>
      </c>
      <c r="E78" s="33">
        <v>0</v>
      </c>
      <c r="F78" s="75">
        <f>SUM(EVENTT2[[#This Row],[Personnel]:[Travel]])</f>
        <v>0</v>
      </c>
      <c r="G78" s="51"/>
    </row>
    <row r="79" spans="1:7" x14ac:dyDescent="0.35">
      <c r="A79" s="49" t="s">
        <v>35</v>
      </c>
      <c r="B79" s="32" t="s">
        <v>36</v>
      </c>
      <c r="C79" s="86">
        <v>0</v>
      </c>
      <c r="D79" s="87">
        <v>0</v>
      </c>
      <c r="E79" s="33">
        <v>0</v>
      </c>
      <c r="F79" s="75">
        <f>SUM(EVENTT2[[#This Row],[Personnel]:[Travel]])</f>
        <v>0</v>
      </c>
      <c r="G79" s="51"/>
    </row>
    <row r="80" spans="1:7" x14ac:dyDescent="0.35">
      <c r="A80" s="49" t="s">
        <v>35</v>
      </c>
      <c r="B80" s="32" t="s">
        <v>36</v>
      </c>
      <c r="C80" s="86">
        <v>0</v>
      </c>
      <c r="D80" s="87">
        <v>0</v>
      </c>
      <c r="E80" s="33">
        <v>0</v>
      </c>
      <c r="F80" s="75">
        <f>SUM(EVENTT2[[#This Row],[Personnel]:[Travel]])</f>
        <v>0</v>
      </c>
      <c r="G80" s="51"/>
    </row>
    <row r="81" spans="1:7" x14ac:dyDescent="0.35">
      <c r="A81" s="49" t="s">
        <v>35</v>
      </c>
      <c r="B81" s="32" t="s">
        <v>36</v>
      </c>
      <c r="C81" s="86">
        <v>0</v>
      </c>
      <c r="D81" s="87">
        <v>0</v>
      </c>
      <c r="E81" s="33">
        <v>0</v>
      </c>
      <c r="F81" s="75">
        <f>SUM(EVENTT2[[#This Row],[Personnel]:[Travel]])</f>
        <v>0</v>
      </c>
      <c r="G81" s="51"/>
    </row>
    <row r="82" spans="1:7" x14ac:dyDescent="0.35">
      <c r="A82" s="49" t="s">
        <v>35</v>
      </c>
      <c r="B82" s="32" t="s">
        <v>36</v>
      </c>
      <c r="C82" s="86">
        <v>0</v>
      </c>
      <c r="D82" s="87">
        <v>0</v>
      </c>
      <c r="E82" s="33">
        <v>0</v>
      </c>
      <c r="F82" s="75">
        <f>SUM(EVENTT2[[#This Row],[Personnel]:[Travel]])</f>
        <v>0</v>
      </c>
      <c r="G82" s="51"/>
    </row>
    <row r="83" spans="1:7" x14ac:dyDescent="0.35">
      <c r="A83" s="49" t="s">
        <v>35</v>
      </c>
      <c r="B83" s="32" t="s">
        <v>36</v>
      </c>
      <c r="C83" s="86">
        <v>0</v>
      </c>
      <c r="D83" s="87">
        <v>0</v>
      </c>
      <c r="E83" s="33">
        <v>0</v>
      </c>
      <c r="F83" s="75">
        <f>SUM(EVENTT2[[#This Row],[Personnel]:[Travel]])</f>
        <v>0</v>
      </c>
      <c r="G83" s="51"/>
    </row>
    <row r="84" spans="1:7" ht="15" thickBot="1" x14ac:dyDescent="0.4">
      <c r="A84" s="49" t="s">
        <v>35</v>
      </c>
      <c r="B84" s="35" t="s">
        <v>36</v>
      </c>
      <c r="C84" s="86">
        <v>0</v>
      </c>
      <c r="D84" s="87">
        <v>0</v>
      </c>
      <c r="E84" s="33">
        <v>0</v>
      </c>
      <c r="F84" s="75">
        <f>SUM(EVENTT2[[#This Row],[Personnel]:[Travel]])</f>
        <v>0</v>
      </c>
      <c r="G84" s="51"/>
    </row>
    <row r="85" spans="1:7" ht="15.5" thickTop="1" thickBot="1" x14ac:dyDescent="0.4">
      <c r="A85" s="76" t="s">
        <v>18</v>
      </c>
      <c r="B85" s="77"/>
      <c r="C85" s="88">
        <f>SUBTOTAL(109,EVENTT2[Personnel])</f>
        <v>0</v>
      </c>
      <c r="D85" s="88">
        <f>SUBTOTAL(109,EVENTT2[Material])</f>
        <v>0</v>
      </c>
      <c r="E85" s="78">
        <f>SUBTOTAL(109,EVENTT2[Travel])</f>
        <v>0</v>
      </c>
      <c r="F85" s="79">
        <f>SUBTOTAL(109,EVENTT2[WASP Requisition])</f>
        <v>0</v>
      </c>
    </row>
    <row r="92" spans="1:7" ht="18.5" x14ac:dyDescent="0.45">
      <c r="B92" s="42" t="s">
        <v>37</v>
      </c>
      <c r="C92" s="42" t="s">
        <v>28</v>
      </c>
      <c r="D92" s="42" t="s">
        <v>38</v>
      </c>
      <c r="E92" s="42" t="s">
        <v>39</v>
      </c>
    </row>
    <row r="93" spans="1:7" ht="18.5" x14ac:dyDescent="0.45">
      <c r="B93" s="43">
        <f>PersonnelT2[[#Totals],[WASP Requisition]]+OperationsT2[[#Totals],[WASP Requisition]]</f>
        <v>0</v>
      </c>
      <c r="C93" s="43">
        <f>PersonnelT2[[#Totals],[IN KIND incl. 35% OH]]+OperationsT2[[#Totals],[IN KIND]]</f>
        <v>0</v>
      </c>
      <c r="D93" s="44">
        <f>SUM(B93:C93)</f>
        <v>0</v>
      </c>
      <c r="E93" s="45">
        <f>IFERROR(Tabell1945[[#This Row],[IN KIND]]/Tabell1945[[#This Row],[Total Cost]],0)</f>
        <v>0</v>
      </c>
    </row>
    <row r="94" spans="1:7" x14ac:dyDescent="0.35">
      <c r="A94" s="14"/>
      <c r="B94" s="14"/>
    </row>
    <row r="95" spans="1:7" ht="18.5" x14ac:dyDescent="0.45">
      <c r="A95" s="14"/>
      <c r="B95" s="42" t="s">
        <v>40</v>
      </c>
    </row>
    <row r="96" spans="1:7" ht="18.5" x14ac:dyDescent="0.45">
      <c r="A96" s="14"/>
      <c r="B96" s="43">
        <f>EVENTT2[[#Totals],[WASP Requisition]]</f>
        <v>0</v>
      </c>
    </row>
    <row r="97" spans="1:2" x14ac:dyDescent="0.35">
      <c r="A97" s="14"/>
      <c r="B97" s="14"/>
    </row>
    <row r="98" spans="1:2" ht="18.5" x14ac:dyDescent="0.45">
      <c r="A98" s="14"/>
      <c r="B98" s="42" t="s">
        <v>41</v>
      </c>
    </row>
    <row r="99" spans="1:2" ht="18.5" x14ac:dyDescent="0.45">
      <c r="B99" s="43" cm="1">
        <f t="array" ref="B99">Tabell1945[WASP financing]+B96</f>
        <v>0</v>
      </c>
    </row>
  </sheetData>
  <sheetProtection algorithmName="SHA-512" hashValue="ilkHSyfuEdj3q/QS3stl3p66GcOmGK9jxNWB4QQoDXOP9fdM+K4GlYQAlnLBOG9N7iuSYbBjO3aJCDAygCBvZg==" saltValue="2CZReG5Ge5BmlaVR4xGIeg==" spinCount="100000" sheet="1" scenarios="1" formatColumns="0" formatRows="0" insertColumns="0" insertRows="0" deleteColumns="0" deleteRows="0" sort="0" autoFilter="0"/>
  <mergeCells count="6">
    <mergeCell ref="B73:G73"/>
    <mergeCell ref="D2:F5"/>
    <mergeCell ref="B9:F9"/>
    <mergeCell ref="A36:D38"/>
    <mergeCell ref="C39:D39"/>
    <mergeCell ref="E39:F39"/>
  </mergeCells>
  <dataValidations count="3">
    <dataValidation allowBlank="1" showInputMessage="1" showErrorMessage="1" errorTitle="Event" error="Choose the type of event in the dropdown." sqref="A75:A84 C75:C84" xr:uid="{33CB2D25-16C7-41F3-A3FC-A32E865BE8E8}"/>
    <dataValidation allowBlank="1" showInputMessage="1" showErrorMessage="1" errorTitle="Category" error="Choose a category in the dropdown." sqref="B6" xr:uid="{10970AA6-1881-4048-81D1-727BA11E5413}"/>
    <dataValidation type="list" allowBlank="1" showInputMessage="1" showErrorMessage="1" errorTitle="Category" error="Choose a category in the dropdown." sqref="B11:B30" xr:uid="{FD5777D3-7EAC-4E86-8A3A-03D123A7F335}">
      <formula1>ListaCategory</formula1>
    </dataValidation>
  </dataValidations>
  <pageMargins left="0.7" right="0.7" top="0.75" bottom="0.75" header="0.3" footer="0.3"/>
  <tableParts count="4">
    <tablePart r:id="rId1"/>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FDCAE-68F8-4ACD-BD5E-ED95728D2F41}">
  <sheetPr>
    <tabColor rgb="FFFFFF00"/>
  </sheetPr>
  <dimension ref="A2:G99"/>
  <sheetViews>
    <sheetView showGridLines="0" zoomScaleNormal="100" workbookViewId="0">
      <selection activeCell="E32" sqref="E32:F33"/>
    </sheetView>
  </sheetViews>
  <sheetFormatPr defaultRowHeight="14.5" x14ac:dyDescent="0.35"/>
  <cols>
    <col min="1" max="1" width="27.54296875" customWidth="1"/>
    <col min="2" max="2" width="28" bestFit="1" customWidth="1"/>
    <col min="3" max="3" width="16.7265625" bestFit="1" customWidth="1"/>
    <col min="4" max="4" width="19.54296875" bestFit="1" customWidth="1"/>
    <col min="5" max="5" width="21" bestFit="1" customWidth="1"/>
    <col min="6" max="6" width="14.453125" bestFit="1" customWidth="1"/>
    <col min="7" max="7" width="102" customWidth="1"/>
    <col min="8" max="8" width="24.453125" bestFit="1" customWidth="1"/>
    <col min="9" max="9" width="11.54296875" bestFit="1" customWidth="1"/>
    <col min="10" max="10" width="13.453125" bestFit="1" customWidth="1"/>
  </cols>
  <sheetData>
    <row r="2" spans="1:7" ht="18.75" customHeight="1" x14ac:dyDescent="0.45">
      <c r="A2" s="54" t="s">
        <v>0</v>
      </c>
      <c r="B2" s="54" t="s">
        <v>1</v>
      </c>
      <c r="D2" s="98" t="s">
        <v>2</v>
      </c>
      <c r="E2" s="99"/>
      <c r="F2" s="100"/>
    </row>
    <row r="3" spans="1:7" ht="24.65" customHeight="1" x14ac:dyDescent="0.4">
      <c r="A3" s="25" t="str">
        <f>'Tertial 1'!A3</f>
        <v>NAME</v>
      </c>
      <c r="B3" s="36" t="str">
        <f>'Tertial 1'!B3</f>
        <v>WARA XXXXXX</v>
      </c>
      <c r="D3" s="101"/>
      <c r="E3" s="102"/>
      <c r="F3" s="103"/>
    </row>
    <row r="4" spans="1:7" ht="15" customHeight="1" x14ac:dyDescent="0.35">
      <c r="D4" s="101"/>
      <c r="E4" s="102"/>
      <c r="F4" s="103"/>
    </row>
    <row r="5" spans="1:7" ht="18.5" x14ac:dyDescent="0.45">
      <c r="B5" s="54" t="s">
        <v>5</v>
      </c>
      <c r="D5" s="104"/>
      <c r="E5" s="105"/>
      <c r="F5" s="106"/>
    </row>
    <row r="6" spans="1:7" ht="26.5" customHeight="1" x14ac:dyDescent="0.4">
      <c r="B6" s="36" t="s">
        <v>43</v>
      </c>
    </row>
    <row r="8" spans="1:7" ht="15" thickBot="1" x14ac:dyDescent="0.4"/>
    <row r="9" spans="1:7" ht="51" customHeight="1" thickBot="1" x14ac:dyDescent="0.55000000000000004">
      <c r="A9" s="55" t="s">
        <v>7</v>
      </c>
      <c r="B9" s="96" t="s">
        <v>8</v>
      </c>
      <c r="C9" s="97"/>
      <c r="D9" s="97"/>
      <c r="E9" s="97"/>
      <c r="F9" s="97"/>
      <c r="G9" s="3"/>
    </row>
    <row r="10" spans="1:7" ht="39.65" customHeight="1" thickBot="1" x14ac:dyDescent="0.5">
      <c r="A10" s="56" t="s">
        <v>9</v>
      </c>
      <c r="B10" s="56" t="s">
        <v>10</v>
      </c>
      <c r="C10" s="57" t="s">
        <v>11</v>
      </c>
      <c r="D10" s="57" t="s">
        <v>12</v>
      </c>
      <c r="E10" s="39" t="s">
        <v>13</v>
      </c>
      <c r="F10" s="40" t="s">
        <v>14</v>
      </c>
      <c r="G10" s="56" t="s">
        <v>15</v>
      </c>
    </row>
    <row r="11" spans="1:7" x14ac:dyDescent="0.35">
      <c r="A11" s="26" t="s">
        <v>16</v>
      </c>
      <c r="B11" s="26" t="s">
        <v>17</v>
      </c>
      <c r="C11" s="28">
        <v>0</v>
      </c>
      <c r="D11" s="29">
        <v>0</v>
      </c>
      <c r="E11" s="29">
        <v>0</v>
      </c>
      <c r="F11" s="58">
        <f>PersonnelT3[[#This Row],[Total cost incl. LKP &amp; 35% OH (SEK)]]-PersonnelT3[[#This Row],[IN KIND incl. 35% OH]]</f>
        <v>0</v>
      </c>
      <c r="G11" s="52"/>
    </row>
    <row r="12" spans="1:7" x14ac:dyDescent="0.35">
      <c r="A12" s="26" t="s">
        <v>16</v>
      </c>
      <c r="B12" s="26" t="s">
        <v>17</v>
      </c>
      <c r="C12" s="28">
        <v>0</v>
      </c>
      <c r="D12" s="29">
        <v>0</v>
      </c>
      <c r="E12" s="29">
        <v>0</v>
      </c>
      <c r="F12" s="58">
        <f>PersonnelT3[[#This Row],[Total cost incl. LKP &amp; 35% OH (SEK)]]-PersonnelT3[[#This Row],[IN KIND incl. 35% OH]]</f>
        <v>0</v>
      </c>
      <c r="G12" s="52"/>
    </row>
    <row r="13" spans="1:7" x14ac:dyDescent="0.35">
      <c r="A13" s="26" t="s">
        <v>16</v>
      </c>
      <c r="B13" s="26" t="s">
        <v>17</v>
      </c>
      <c r="C13" s="28">
        <v>0</v>
      </c>
      <c r="D13" s="29">
        <v>0</v>
      </c>
      <c r="E13" s="29">
        <v>0</v>
      </c>
      <c r="F13" s="58">
        <f>PersonnelT3[[#This Row],[Total cost incl. LKP &amp; 35% OH (SEK)]]-PersonnelT3[[#This Row],[IN KIND incl. 35% OH]]</f>
        <v>0</v>
      </c>
      <c r="G13" s="52"/>
    </row>
    <row r="14" spans="1:7" x14ac:dyDescent="0.35">
      <c r="A14" s="26" t="s">
        <v>16</v>
      </c>
      <c r="B14" s="26" t="s">
        <v>17</v>
      </c>
      <c r="C14" s="28">
        <v>0</v>
      </c>
      <c r="D14" s="29">
        <v>0</v>
      </c>
      <c r="E14" s="29">
        <v>0</v>
      </c>
      <c r="F14" s="58">
        <f>PersonnelT3[[#This Row],[Total cost incl. LKP &amp; 35% OH (SEK)]]-PersonnelT3[[#This Row],[IN KIND incl. 35% OH]]</f>
        <v>0</v>
      </c>
      <c r="G14" s="52"/>
    </row>
    <row r="15" spans="1:7" x14ac:dyDescent="0.35">
      <c r="A15" s="26" t="s">
        <v>16</v>
      </c>
      <c r="B15" s="26" t="s">
        <v>17</v>
      </c>
      <c r="C15" s="28">
        <v>0</v>
      </c>
      <c r="D15" s="29">
        <v>0</v>
      </c>
      <c r="E15" s="29">
        <v>0</v>
      </c>
      <c r="F15" s="58">
        <f>PersonnelT3[[#This Row],[Total cost incl. LKP &amp; 35% OH (SEK)]]-PersonnelT3[[#This Row],[IN KIND incl. 35% OH]]</f>
        <v>0</v>
      </c>
      <c r="G15" s="52"/>
    </row>
    <row r="16" spans="1:7" x14ac:dyDescent="0.35">
      <c r="A16" s="26" t="s">
        <v>16</v>
      </c>
      <c r="B16" s="26" t="s">
        <v>17</v>
      </c>
      <c r="C16" s="28">
        <v>0</v>
      </c>
      <c r="D16" s="29">
        <v>0</v>
      </c>
      <c r="E16" s="29">
        <v>0</v>
      </c>
      <c r="F16" s="58">
        <f>PersonnelT3[[#This Row],[Total cost incl. LKP &amp; 35% OH (SEK)]]-PersonnelT3[[#This Row],[IN KIND incl. 35% OH]]</f>
        <v>0</v>
      </c>
      <c r="G16" s="52"/>
    </row>
    <row r="17" spans="1:7" x14ac:dyDescent="0.35">
      <c r="A17" s="26" t="s">
        <v>16</v>
      </c>
      <c r="B17" s="26" t="s">
        <v>17</v>
      </c>
      <c r="C17" s="28">
        <v>0</v>
      </c>
      <c r="D17" s="29">
        <v>0</v>
      </c>
      <c r="E17" s="29">
        <v>0</v>
      </c>
      <c r="F17" s="58">
        <f>PersonnelT3[[#This Row],[Total cost incl. LKP &amp; 35% OH (SEK)]]-PersonnelT3[[#This Row],[IN KIND incl. 35% OH]]</f>
        <v>0</v>
      </c>
      <c r="G17" s="52"/>
    </row>
    <row r="18" spans="1:7" x14ac:dyDescent="0.35">
      <c r="A18" s="26" t="s">
        <v>16</v>
      </c>
      <c r="B18" s="26" t="s">
        <v>17</v>
      </c>
      <c r="C18" s="28">
        <v>0</v>
      </c>
      <c r="D18" s="29">
        <v>0</v>
      </c>
      <c r="E18" s="29">
        <v>0</v>
      </c>
      <c r="F18" s="58">
        <f>PersonnelT3[[#This Row],[Total cost incl. LKP &amp; 35% OH (SEK)]]-PersonnelT3[[#This Row],[IN KIND incl. 35% OH]]</f>
        <v>0</v>
      </c>
      <c r="G18" s="52"/>
    </row>
    <row r="19" spans="1:7" x14ac:dyDescent="0.35">
      <c r="A19" s="26" t="s">
        <v>16</v>
      </c>
      <c r="B19" s="26" t="s">
        <v>17</v>
      </c>
      <c r="C19" s="28">
        <v>0</v>
      </c>
      <c r="D19" s="29">
        <v>0</v>
      </c>
      <c r="E19" s="29">
        <v>0</v>
      </c>
      <c r="F19" s="58">
        <f>PersonnelT3[[#This Row],[Total cost incl. LKP &amp; 35% OH (SEK)]]-PersonnelT3[[#This Row],[IN KIND incl. 35% OH]]</f>
        <v>0</v>
      </c>
      <c r="G19" s="52"/>
    </row>
    <row r="20" spans="1:7" x14ac:dyDescent="0.35">
      <c r="A20" s="26" t="s">
        <v>16</v>
      </c>
      <c r="B20" s="26" t="s">
        <v>17</v>
      </c>
      <c r="C20" s="28">
        <v>0</v>
      </c>
      <c r="D20" s="29">
        <v>0</v>
      </c>
      <c r="E20" s="29">
        <v>0</v>
      </c>
      <c r="F20" s="58">
        <f>PersonnelT3[[#This Row],[Total cost incl. LKP &amp; 35% OH (SEK)]]-PersonnelT3[[#This Row],[IN KIND incl. 35% OH]]</f>
        <v>0</v>
      </c>
      <c r="G20" s="52"/>
    </row>
    <row r="21" spans="1:7" x14ac:dyDescent="0.35">
      <c r="A21" s="26" t="s">
        <v>16</v>
      </c>
      <c r="B21" s="26" t="s">
        <v>17</v>
      </c>
      <c r="C21" s="28">
        <v>0</v>
      </c>
      <c r="D21" s="29">
        <v>0</v>
      </c>
      <c r="E21" s="29">
        <v>0</v>
      </c>
      <c r="F21" s="58">
        <f>PersonnelT3[[#This Row],[Total cost incl. LKP &amp; 35% OH (SEK)]]-PersonnelT3[[#This Row],[IN KIND incl. 35% OH]]</f>
        <v>0</v>
      </c>
      <c r="G21" s="52"/>
    </row>
    <row r="22" spans="1:7" x14ac:dyDescent="0.35">
      <c r="A22" s="26" t="s">
        <v>16</v>
      </c>
      <c r="B22" s="26" t="s">
        <v>17</v>
      </c>
      <c r="C22" s="28">
        <v>0</v>
      </c>
      <c r="D22" s="29">
        <v>0</v>
      </c>
      <c r="E22" s="29">
        <v>0</v>
      </c>
      <c r="F22" s="58">
        <f>PersonnelT3[[#This Row],[Total cost incl. LKP &amp; 35% OH (SEK)]]-PersonnelT3[[#This Row],[IN KIND incl. 35% OH]]</f>
        <v>0</v>
      </c>
      <c r="G22" s="52"/>
    </row>
    <row r="23" spans="1:7" x14ac:dyDescent="0.35">
      <c r="A23" s="26" t="s">
        <v>16</v>
      </c>
      <c r="B23" s="26" t="s">
        <v>17</v>
      </c>
      <c r="C23" s="28">
        <v>0</v>
      </c>
      <c r="D23" s="29">
        <v>0</v>
      </c>
      <c r="E23" s="29">
        <v>0</v>
      </c>
      <c r="F23" s="58">
        <f>PersonnelT3[[#This Row],[Total cost incl. LKP &amp; 35% OH (SEK)]]-PersonnelT3[[#This Row],[IN KIND incl. 35% OH]]</f>
        <v>0</v>
      </c>
      <c r="G23" s="52"/>
    </row>
    <row r="24" spans="1:7" x14ac:dyDescent="0.35">
      <c r="A24" s="26" t="s">
        <v>16</v>
      </c>
      <c r="B24" s="26" t="s">
        <v>17</v>
      </c>
      <c r="C24" s="28">
        <v>0</v>
      </c>
      <c r="D24" s="29">
        <v>0</v>
      </c>
      <c r="E24" s="29">
        <v>0</v>
      </c>
      <c r="F24" s="58">
        <f>PersonnelT3[[#This Row],[Total cost incl. LKP &amp; 35% OH (SEK)]]-PersonnelT3[[#This Row],[IN KIND incl. 35% OH]]</f>
        <v>0</v>
      </c>
      <c r="G24" s="52"/>
    </row>
    <row r="25" spans="1:7" x14ac:dyDescent="0.35">
      <c r="A25" s="26" t="s">
        <v>16</v>
      </c>
      <c r="B25" s="26" t="s">
        <v>17</v>
      </c>
      <c r="C25" s="28">
        <v>0</v>
      </c>
      <c r="D25" s="29">
        <v>0</v>
      </c>
      <c r="E25" s="29">
        <v>0</v>
      </c>
      <c r="F25" s="58">
        <f>PersonnelT3[[#This Row],[Total cost incl. LKP &amp; 35% OH (SEK)]]-PersonnelT3[[#This Row],[IN KIND incl. 35% OH]]</f>
        <v>0</v>
      </c>
      <c r="G25" s="52"/>
    </row>
    <row r="26" spans="1:7" x14ac:dyDescent="0.35">
      <c r="A26" s="26" t="s">
        <v>16</v>
      </c>
      <c r="B26" s="26" t="s">
        <v>17</v>
      </c>
      <c r="C26" s="28">
        <v>0</v>
      </c>
      <c r="D26" s="29">
        <v>0</v>
      </c>
      <c r="E26" s="29">
        <v>0</v>
      </c>
      <c r="F26" s="58">
        <f>PersonnelT3[[#This Row],[Total cost incl. LKP &amp; 35% OH (SEK)]]-PersonnelT3[[#This Row],[IN KIND incl. 35% OH]]</f>
        <v>0</v>
      </c>
      <c r="G26" s="52"/>
    </row>
    <row r="27" spans="1:7" x14ac:dyDescent="0.35">
      <c r="A27" s="26" t="s">
        <v>16</v>
      </c>
      <c r="B27" s="26" t="s">
        <v>17</v>
      </c>
      <c r="C27" s="28">
        <v>0</v>
      </c>
      <c r="D27" s="29">
        <v>0</v>
      </c>
      <c r="E27" s="29">
        <v>0</v>
      </c>
      <c r="F27" s="58">
        <f>PersonnelT3[[#This Row],[Total cost incl. LKP &amp; 35% OH (SEK)]]-PersonnelT3[[#This Row],[IN KIND incl. 35% OH]]</f>
        <v>0</v>
      </c>
      <c r="G27" s="52"/>
    </row>
    <row r="28" spans="1:7" x14ac:dyDescent="0.35">
      <c r="A28" s="26" t="s">
        <v>16</v>
      </c>
      <c r="B28" s="26" t="s">
        <v>17</v>
      </c>
      <c r="C28" s="28">
        <v>0</v>
      </c>
      <c r="D28" s="29">
        <v>0</v>
      </c>
      <c r="E28" s="29">
        <v>0</v>
      </c>
      <c r="F28" s="58">
        <f>PersonnelT3[[#This Row],[Total cost incl. LKP &amp; 35% OH (SEK)]]-PersonnelT3[[#This Row],[IN KIND incl. 35% OH]]</f>
        <v>0</v>
      </c>
      <c r="G28" s="52"/>
    </row>
    <row r="29" spans="1:7" x14ac:dyDescent="0.35">
      <c r="A29" s="26" t="s">
        <v>16</v>
      </c>
      <c r="B29" s="26" t="s">
        <v>17</v>
      </c>
      <c r="C29" s="28">
        <v>0</v>
      </c>
      <c r="D29" s="29">
        <v>0</v>
      </c>
      <c r="E29" s="29">
        <v>0</v>
      </c>
      <c r="F29" s="58">
        <f>PersonnelT3[[#This Row],[Total cost incl. LKP &amp; 35% OH (SEK)]]-PersonnelT3[[#This Row],[IN KIND incl. 35% OH]]</f>
        <v>0</v>
      </c>
      <c r="G29" s="52"/>
    </row>
    <row r="30" spans="1:7" ht="15" thickBot="1" x14ac:dyDescent="0.4">
      <c r="A30" s="27" t="s">
        <v>16</v>
      </c>
      <c r="B30" s="34" t="s">
        <v>17</v>
      </c>
      <c r="C30" s="30">
        <v>0</v>
      </c>
      <c r="D30" s="31">
        <v>0</v>
      </c>
      <c r="E30" s="31">
        <v>0</v>
      </c>
      <c r="F30" s="59">
        <f>PersonnelT3[[#This Row],[Total cost incl. LKP &amp; 35% OH (SEK)]]-PersonnelT3[[#This Row],[IN KIND incl. 35% OH]]</f>
        <v>0</v>
      </c>
      <c r="G30" s="53"/>
    </row>
    <row r="31" spans="1:7" ht="15.5" thickTop="1" thickBot="1" x14ac:dyDescent="0.4">
      <c r="A31" s="60" t="s">
        <v>18</v>
      </c>
      <c r="B31" s="60"/>
      <c r="C31" s="61">
        <f>SUBTOTAL(109,PersonnelT3[Total hours])</f>
        <v>0</v>
      </c>
      <c r="D31" s="62">
        <f>SUBTOTAL(109,PersonnelT3[Total cost incl. LKP &amp; 35% OH (SEK)])</f>
        <v>0</v>
      </c>
      <c r="E31" s="62">
        <f>SUBTOTAL(109,PersonnelT3[IN KIND incl. 35% OH])</f>
        <v>0</v>
      </c>
      <c r="F31" s="63">
        <f>SUBTOTAL(109,PersonnelT3[WASP Requisition])</f>
        <v>0</v>
      </c>
      <c r="G31" s="10"/>
    </row>
    <row r="32" spans="1:7" x14ac:dyDescent="0.35">
      <c r="F32" s="64"/>
    </row>
    <row r="33" spans="1:7" x14ac:dyDescent="0.35">
      <c r="F33" s="64"/>
    </row>
    <row r="35" spans="1:7" x14ac:dyDescent="0.35">
      <c r="F35" s="64"/>
    </row>
    <row r="36" spans="1:7" x14ac:dyDescent="0.35">
      <c r="A36" s="97" t="s">
        <v>20</v>
      </c>
      <c r="B36" s="97"/>
      <c r="C36" s="97"/>
      <c r="D36" s="97"/>
    </row>
    <row r="37" spans="1:7" ht="14.5" customHeight="1" x14ac:dyDescent="0.35">
      <c r="A37" s="97"/>
      <c r="B37" s="97"/>
      <c r="C37" s="97"/>
      <c r="D37" s="97"/>
      <c r="E37" s="37"/>
      <c r="F37" s="37"/>
    </row>
    <row r="38" spans="1:7" ht="14.5" customHeight="1" thickBot="1" x14ac:dyDescent="0.4">
      <c r="A38" s="107"/>
      <c r="B38" s="107"/>
      <c r="C38" s="107"/>
      <c r="D38" s="107"/>
      <c r="E38" s="3"/>
      <c r="F38" s="3"/>
    </row>
    <row r="39" spans="1:7" ht="60.65" customHeight="1" thickBot="1" x14ac:dyDescent="0.55000000000000004">
      <c r="A39" s="65" t="s">
        <v>21</v>
      </c>
      <c r="B39" s="66"/>
      <c r="C39" s="94" t="s">
        <v>22</v>
      </c>
      <c r="D39" s="95"/>
      <c r="E39" s="108" t="s">
        <v>23</v>
      </c>
      <c r="F39" s="107"/>
    </row>
    <row r="40" spans="1:7" ht="37.5" thickBot="1" x14ac:dyDescent="0.5">
      <c r="A40" s="47" t="s">
        <v>24</v>
      </c>
      <c r="B40" s="48" t="s">
        <v>25</v>
      </c>
      <c r="C40" s="46" t="s">
        <v>26</v>
      </c>
      <c r="D40" s="38" t="s">
        <v>27</v>
      </c>
      <c r="E40" s="39" t="s">
        <v>28</v>
      </c>
      <c r="F40" s="40" t="s">
        <v>14</v>
      </c>
      <c r="G40" s="41" t="s">
        <v>15</v>
      </c>
    </row>
    <row r="41" spans="1:7" x14ac:dyDescent="0.35">
      <c r="A41" s="80">
        <v>0</v>
      </c>
      <c r="B41" s="81">
        <v>0</v>
      </c>
      <c r="C41" s="82">
        <v>0</v>
      </c>
      <c r="D41" s="81">
        <v>0</v>
      </c>
      <c r="E41" s="83">
        <v>0</v>
      </c>
      <c r="F41" s="58">
        <f>SUM(OperationsT3[[#This Row],[Total cost in WASP ]:[Travel ]])-OperationsT3[[#This Row],[IN KIND]]</f>
        <v>0</v>
      </c>
      <c r="G41" s="49"/>
    </row>
    <row r="42" spans="1:7" x14ac:dyDescent="0.35">
      <c r="A42" s="80">
        <v>0</v>
      </c>
      <c r="B42" s="81">
        <v>0</v>
      </c>
      <c r="C42" s="82">
        <v>0</v>
      </c>
      <c r="D42" s="81">
        <v>0</v>
      </c>
      <c r="E42" s="83">
        <v>0</v>
      </c>
      <c r="F42" s="58">
        <f>SUM(OperationsT3[[#This Row],[Total cost in WASP ]:[Travel ]])-OperationsT3[[#This Row],[IN KIND]]</f>
        <v>0</v>
      </c>
      <c r="G42" s="49"/>
    </row>
    <row r="43" spans="1:7" x14ac:dyDescent="0.35">
      <c r="A43" s="80">
        <v>0</v>
      </c>
      <c r="B43" s="81">
        <v>0</v>
      </c>
      <c r="C43" s="82">
        <v>0</v>
      </c>
      <c r="D43" s="81">
        <v>0</v>
      </c>
      <c r="E43" s="83">
        <v>0</v>
      </c>
      <c r="F43" s="58">
        <f>SUM(OperationsT3[[#This Row],[Total cost in WASP ]:[Travel ]])-OperationsT3[[#This Row],[IN KIND]]</f>
        <v>0</v>
      </c>
      <c r="G43" s="49"/>
    </row>
    <row r="44" spans="1:7" x14ac:dyDescent="0.35">
      <c r="A44" s="80">
        <v>0</v>
      </c>
      <c r="B44" s="81">
        <v>0</v>
      </c>
      <c r="C44" s="82">
        <v>0</v>
      </c>
      <c r="D44" s="81">
        <v>0</v>
      </c>
      <c r="E44" s="83">
        <v>0</v>
      </c>
      <c r="F44" s="58">
        <f>SUM(OperationsT3[[#This Row],[Total cost in WASP ]:[Travel ]])-OperationsT3[[#This Row],[IN KIND]]</f>
        <v>0</v>
      </c>
      <c r="G44" s="49"/>
    </row>
    <row r="45" spans="1:7" x14ac:dyDescent="0.35">
      <c r="A45" s="80">
        <v>0</v>
      </c>
      <c r="B45" s="81">
        <v>0</v>
      </c>
      <c r="C45" s="82">
        <v>0</v>
      </c>
      <c r="D45" s="81">
        <v>0</v>
      </c>
      <c r="E45" s="83">
        <v>0</v>
      </c>
      <c r="F45" s="58">
        <f>SUM(OperationsT3[[#This Row],[Total cost in WASP ]:[Travel ]])-OperationsT3[[#This Row],[IN KIND]]</f>
        <v>0</v>
      </c>
      <c r="G45" s="49"/>
    </row>
    <row r="46" spans="1:7" x14ac:dyDescent="0.35">
      <c r="A46" s="80">
        <v>0</v>
      </c>
      <c r="B46" s="81">
        <v>0</v>
      </c>
      <c r="C46" s="82">
        <v>0</v>
      </c>
      <c r="D46" s="81">
        <v>0</v>
      </c>
      <c r="E46" s="83">
        <v>0</v>
      </c>
      <c r="F46" s="58">
        <f>SUM(OperationsT3[[#This Row],[Total cost in WASP ]:[Travel ]])-OperationsT3[[#This Row],[IN KIND]]</f>
        <v>0</v>
      </c>
      <c r="G46" s="49"/>
    </row>
    <row r="47" spans="1:7" x14ac:dyDescent="0.35">
      <c r="A47" s="80">
        <v>0</v>
      </c>
      <c r="B47" s="81">
        <v>0</v>
      </c>
      <c r="C47" s="82">
        <v>0</v>
      </c>
      <c r="D47" s="81">
        <v>0</v>
      </c>
      <c r="E47" s="83">
        <v>0</v>
      </c>
      <c r="F47" s="58">
        <f>SUM(OperationsT3[[#This Row],[Total cost in WASP ]:[Travel ]])-OperationsT3[[#This Row],[IN KIND]]</f>
        <v>0</v>
      </c>
      <c r="G47" s="49"/>
    </row>
    <row r="48" spans="1:7" x14ac:dyDescent="0.35">
      <c r="A48" s="80">
        <v>0</v>
      </c>
      <c r="B48" s="81">
        <v>0</v>
      </c>
      <c r="C48" s="82">
        <v>0</v>
      </c>
      <c r="D48" s="81">
        <v>0</v>
      </c>
      <c r="E48" s="83">
        <v>0</v>
      </c>
      <c r="F48" s="58">
        <f>SUM(OperationsT3[[#This Row],[Total cost in WASP ]:[Travel ]])-OperationsT3[[#This Row],[IN KIND]]</f>
        <v>0</v>
      </c>
      <c r="G48" s="49"/>
    </row>
    <row r="49" spans="1:7" x14ac:dyDescent="0.35">
      <c r="A49" s="80">
        <v>0</v>
      </c>
      <c r="B49" s="81">
        <v>0</v>
      </c>
      <c r="C49" s="82">
        <v>0</v>
      </c>
      <c r="D49" s="81">
        <v>0</v>
      </c>
      <c r="E49" s="83">
        <v>0</v>
      </c>
      <c r="F49" s="58">
        <f>SUM(OperationsT3[[#This Row],[Total cost in WASP ]:[Travel ]])-OperationsT3[[#This Row],[IN KIND]]</f>
        <v>0</v>
      </c>
      <c r="G49" s="49"/>
    </row>
    <row r="50" spans="1:7" x14ac:dyDescent="0.35">
      <c r="A50" s="80">
        <v>0</v>
      </c>
      <c r="B50" s="81">
        <v>0</v>
      </c>
      <c r="C50" s="82">
        <v>0</v>
      </c>
      <c r="D50" s="81">
        <v>0</v>
      </c>
      <c r="E50" s="83">
        <v>0</v>
      </c>
      <c r="F50" s="58">
        <f>SUM(OperationsT3[[#This Row],[Total cost in WASP ]:[Travel ]])-OperationsT3[[#This Row],[IN KIND]]</f>
        <v>0</v>
      </c>
      <c r="G50" s="49"/>
    </row>
    <row r="51" spans="1:7" x14ac:dyDescent="0.35">
      <c r="A51" s="80">
        <v>0</v>
      </c>
      <c r="B51" s="81">
        <v>0</v>
      </c>
      <c r="C51" s="82">
        <v>0</v>
      </c>
      <c r="D51" s="81">
        <v>0</v>
      </c>
      <c r="E51" s="83">
        <v>0</v>
      </c>
      <c r="F51" s="58">
        <f>SUM(OperationsT3[[#This Row],[Total cost in WASP ]:[Travel ]])-OperationsT3[[#This Row],[IN KIND]]</f>
        <v>0</v>
      </c>
      <c r="G51" s="49"/>
    </row>
    <row r="52" spans="1:7" x14ac:dyDescent="0.35">
      <c r="A52" s="80">
        <v>0</v>
      </c>
      <c r="B52" s="81">
        <v>0</v>
      </c>
      <c r="C52" s="82">
        <v>0</v>
      </c>
      <c r="D52" s="81">
        <v>0</v>
      </c>
      <c r="E52" s="83">
        <v>0</v>
      </c>
      <c r="F52" s="58">
        <f>SUM(OperationsT3[[#This Row],[Total cost in WASP ]:[Travel ]])-OperationsT3[[#This Row],[IN KIND]]</f>
        <v>0</v>
      </c>
      <c r="G52" s="49"/>
    </row>
    <row r="53" spans="1:7" x14ac:dyDescent="0.35">
      <c r="A53" s="80">
        <v>0</v>
      </c>
      <c r="B53" s="81">
        <v>0</v>
      </c>
      <c r="C53" s="82">
        <v>0</v>
      </c>
      <c r="D53" s="81">
        <v>0</v>
      </c>
      <c r="E53" s="83">
        <v>0</v>
      </c>
      <c r="F53" s="58">
        <f>SUM(OperationsT3[[#This Row],[Total cost in WASP ]:[Travel ]])-OperationsT3[[#This Row],[IN KIND]]</f>
        <v>0</v>
      </c>
      <c r="G53" s="49"/>
    </row>
    <row r="54" spans="1:7" x14ac:dyDescent="0.35">
      <c r="A54" s="80">
        <v>0</v>
      </c>
      <c r="B54" s="81">
        <v>0</v>
      </c>
      <c r="C54" s="82">
        <v>0</v>
      </c>
      <c r="D54" s="81">
        <v>0</v>
      </c>
      <c r="E54" s="83">
        <v>0</v>
      </c>
      <c r="F54" s="58">
        <f>SUM(OperationsT3[[#This Row],[Total cost in WASP ]:[Travel ]])-OperationsT3[[#This Row],[IN KIND]]</f>
        <v>0</v>
      </c>
      <c r="G54" s="49"/>
    </row>
    <row r="55" spans="1:7" x14ac:dyDescent="0.35">
      <c r="A55" s="80">
        <v>0</v>
      </c>
      <c r="B55" s="81">
        <v>0</v>
      </c>
      <c r="C55" s="82">
        <v>0</v>
      </c>
      <c r="D55" s="81">
        <v>0</v>
      </c>
      <c r="E55" s="83">
        <v>0</v>
      </c>
      <c r="F55" s="58">
        <f>SUM(OperationsT3[[#This Row],[Total cost in WASP ]:[Travel ]])-OperationsT3[[#This Row],[IN KIND]]</f>
        <v>0</v>
      </c>
      <c r="G55" s="49"/>
    </row>
    <row r="56" spans="1:7" x14ac:dyDescent="0.35">
      <c r="A56" s="80">
        <v>0</v>
      </c>
      <c r="B56" s="81">
        <v>0</v>
      </c>
      <c r="C56" s="82">
        <v>0</v>
      </c>
      <c r="D56" s="81">
        <v>0</v>
      </c>
      <c r="E56" s="83">
        <v>0</v>
      </c>
      <c r="F56" s="58">
        <f>SUM(OperationsT3[[#This Row],[Total cost in WASP ]:[Travel ]])-OperationsT3[[#This Row],[IN KIND]]</f>
        <v>0</v>
      </c>
      <c r="G56" s="49"/>
    </row>
    <row r="57" spans="1:7" x14ac:dyDescent="0.35">
      <c r="A57" s="80">
        <v>0</v>
      </c>
      <c r="B57" s="81">
        <v>0</v>
      </c>
      <c r="C57" s="82">
        <v>0</v>
      </c>
      <c r="D57" s="81">
        <v>0</v>
      </c>
      <c r="E57" s="83">
        <v>0</v>
      </c>
      <c r="F57" s="58">
        <f>SUM(OperationsT3[[#This Row],[Total cost in WASP ]:[Travel ]])-OperationsT3[[#This Row],[IN KIND]]</f>
        <v>0</v>
      </c>
      <c r="G57" s="49"/>
    </row>
    <row r="58" spans="1:7" x14ac:dyDescent="0.35">
      <c r="A58" s="80">
        <v>0</v>
      </c>
      <c r="B58" s="81">
        <v>0</v>
      </c>
      <c r="C58" s="82">
        <v>0</v>
      </c>
      <c r="D58" s="81">
        <v>0</v>
      </c>
      <c r="E58" s="83">
        <v>0</v>
      </c>
      <c r="F58" s="58">
        <f>SUM(OperationsT3[[#This Row],[Total cost in WASP ]:[Travel ]])-OperationsT3[[#This Row],[IN KIND]]</f>
        <v>0</v>
      </c>
      <c r="G58" s="49"/>
    </row>
    <row r="59" spans="1:7" x14ac:dyDescent="0.35">
      <c r="A59" s="80">
        <v>0</v>
      </c>
      <c r="B59" s="81">
        <v>0</v>
      </c>
      <c r="C59" s="82">
        <v>0</v>
      </c>
      <c r="D59" s="81">
        <v>0</v>
      </c>
      <c r="E59" s="83">
        <v>0</v>
      </c>
      <c r="F59" s="58">
        <f>SUM(OperationsT3[[#This Row],[Total cost in WASP ]:[Travel ]])-OperationsT3[[#This Row],[IN KIND]]</f>
        <v>0</v>
      </c>
      <c r="G59" s="49"/>
    </row>
    <row r="60" spans="1:7" x14ac:dyDescent="0.35">
      <c r="A60" s="80">
        <v>0</v>
      </c>
      <c r="B60" s="81">
        <v>0</v>
      </c>
      <c r="C60" s="82">
        <v>0</v>
      </c>
      <c r="D60" s="81">
        <v>0</v>
      </c>
      <c r="E60" s="83">
        <v>0</v>
      </c>
      <c r="F60" s="58">
        <f>SUM(OperationsT3[[#This Row],[Total cost in WASP ]:[Travel ]])-OperationsT3[[#This Row],[IN KIND]]</f>
        <v>0</v>
      </c>
      <c r="G60" s="49"/>
    </row>
    <row r="61" spans="1:7" x14ac:dyDescent="0.35">
      <c r="A61" s="80">
        <v>0</v>
      </c>
      <c r="B61" s="81">
        <v>0</v>
      </c>
      <c r="C61" s="82">
        <v>0</v>
      </c>
      <c r="D61" s="81">
        <v>0</v>
      </c>
      <c r="E61" s="83">
        <v>0</v>
      </c>
      <c r="F61" s="58">
        <f>SUM(OperationsT3[[#This Row],[Total cost in WASP ]:[Travel ]])-OperationsT3[[#This Row],[IN KIND]]</f>
        <v>0</v>
      </c>
      <c r="G61" s="49"/>
    </row>
    <row r="62" spans="1:7" x14ac:dyDescent="0.35">
      <c r="A62" s="80">
        <v>0</v>
      </c>
      <c r="B62" s="81">
        <v>0</v>
      </c>
      <c r="C62" s="82">
        <v>0</v>
      </c>
      <c r="D62" s="81">
        <v>0</v>
      </c>
      <c r="E62" s="83">
        <v>0</v>
      </c>
      <c r="F62" s="58">
        <f>SUM(OperationsT3[[#This Row],[Total cost in WASP ]:[Travel ]])-OperationsT3[[#This Row],[IN KIND]]</f>
        <v>0</v>
      </c>
      <c r="G62" s="49"/>
    </row>
    <row r="63" spans="1:7" x14ac:dyDescent="0.35">
      <c r="A63" s="80">
        <v>0</v>
      </c>
      <c r="B63" s="81">
        <v>0</v>
      </c>
      <c r="C63" s="82">
        <v>0</v>
      </c>
      <c r="D63" s="81">
        <v>0</v>
      </c>
      <c r="E63" s="83">
        <v>0</v>
      </c>
      <c r="F63" s="58">
        <f>SUM(OperationsT3[[#This Row],[Total cost in WASP ]:[Travel ]])-OperationsT3[[#This Row],[IN KIND]]</f>
        <v>0</v>
      </c>
      <c r="G63" s="49"/>
    </row>
    <row r="64" spans="1:7" x14ac:dyDescent="0.35">
      <c r="A64" s="80">
        <v>0</v>
      </c>
      <c r="B64" s="81">
        <v>0</v>
      </c>
      <c r="C64" s="82">
        <v>0</v>
      </c>
      <c r="D64" s="81">
        <v>0</v>
      </c>
      <c r="E64" s="83">
        <v>0</v>
      </c>
      <c r="F64" s="58">
        <f>SUM(OperationsT3[[#This Row],[Total cost in WASP ]:[Travel ]])-OperationsT3[[#This Row],[IN KIND]]</f>
        <v>0</v>
      </c>
      <c r="G64" s="49"/>
    </row>
    <row r="65" spans="1:7" x14ac:dyDescent="0.35">
      <c r="A65" s="80">
        <v>0</v>
      </c>
      <c r="B65" s="81">
        <v>0</v>
      </c>
      <c r="C65" s="82">
        <v>0</v>
      </c>
      <c r="D65" s="81">
        <v>0</v>
      </c>
      <c r="E65" s="83">
        <v>0</v>
      </c>
      <c r="F65" s="58">
        <f>SUM(OperationsT3[[#This Row],[Total cost in WASP ]:[Travel ]])-OperationsT3[[#This Row],[IN KIND]]</f>
        <v>0</v>
      </c>
      <c r="G65" s="49"/>
    </row>
    <row r="66" spans="1:7" x14ac:dyDescent="0.35">
      <c r="A66" s="80">
        <v>0</v>
      </c>
      <c r="B66" s="81">
        <v>0</v>
      </c>
      <c r="C66" s="82">
        <v>0</v>
      </c>
      <c r="D66" s="81">
        <v>0</v>
      </c>
      <c r="E66" s="83">
        <v>0</v>
      </c>
      <c r="F66" s="58">
        <f>SUM(OperationsT3[[#This Row],[Total cost in WASP ]:[Travel ]])-OperationsT3[[#This Row],[IN KIND]]</f>
        <v>0</v>
      </c>
      <c r="G66" s="49"/>
    </row>
    <row r="67" spans="1:7" ht="15" thickBot="1" x14ac:dyDescent="0.4">
      <c r="A67" s="80">
        <v>0</v>
      </c>
      <c r="B67" s="81">
        <v>0</v>
      </c>
      <c r="C67" s="82">
        <v>0</v>
      </c>
      <c r="D67" s="81">
        <v>0</v>
      </c>
      <c r="E67" s="83">
        <v>0</v>
      </c>
      <c r="F67" s="59">
        <f>SUM(OperationsT3[[#This Row],[Total cost in WASP ]:[Travel ]])-OperationsT3[[#This Row],[IN KIND]]</f>
        <v>0</v>
      </c>
      <c r="G67" s="49"/>
    </row>
    <row r="68" spans="1:7" ht="15.5" thickTop="1" thickBot="1" x14ac:dyDescent="0.4">
      <c r="A68" s="67" t="s">
        <v>18</v>
      </c>
      <c r="B68" s="68">
        <f>SUBTOTAL(109,OperationsT3[[Total cost in WASP ]])</f>
        <v>0</v>
      </c>
      <c r="C68" s="69">
        <f>SUBTOTAL(109,OperationsT3[[Material ]])</f>
        <v>0</v>
      </c>
      <c r="D68" s="68">
        <f>SUBTOTAL(109,OperationsT3[[Travel ]])</f>
        <v>0</v>
      </c>
      <c r="E68" s="70">
        <f>SUBTOTAL(109,OperationsT3[IN KIND])</f>
        <v>0</v>
      </c>
      <c r="F68" s="63">
        <f>SUBTOTAL(109,OperationsT3[WASP Requisition])</f>
        <v>0</v>
      </c>
    </row>
    <row r="71" spans="1:7" x14ac:dyDescent="0.35">
      <c r="B71" s="71"/>
    </row>
    <row r="72" spans="1:7" ht="15" thickBot="1" x14ac:dyDescent="0.4"/>
    <row r="73" spans="1:7" ht="36" customHeight="1" thickBot="1" x14ac:dyDescent="0.55000000000000004">
      <c r="A73" s="72" t="s">
        <v>29</v>
      </c>
      <c r="B73" s="96" t="s">
        <v>30</v>
      </c>
      <c r="C73" s="97"/>
      <c r="D73" s="97"/>
      <c r="E73" s="97"/>
      <c r="F73" s="97"/>
      <c r="G73" s="97"/>
    </row>
    <row r="74" spans="1:7" ht="37.5" thickBot="1" x14ac:dyDescent="0.5">
      <c r="A74" s="73" t="s">
        <v>31</v>
      </c>
      <c r="B74" s="74" t="s">
        <v>32</v>
      </c>
      <c r="C74" s="73" t="s">
        <v>7</v>
      </c>
      <c r="D74" s="74" t="s">
        <v>33</v>
      </c>
      <c r="E74" s="57" t="s">
        <v>34</v>
      </c>
      <c r="F74" s="50" t="s">
        <v>14</v>
      </c>
      <c r="G74" s="56" t="s">
        <v>15</v>
      </c>
    </row>
    <row r="75" spans="1:7" x14ac:dyDescent="0.35">
      <c r="A75" s="49" t="s">
        <v>35</v>
      </c>
      <c r="B75" s="32" t="s">
        <v>36</v>
      </c>
      <c r="C75" s="86">
        <v>0</v>
      </c>
      <c r="D75" s="87">
        <v>0</v>
      </c>
      <c r="E75" s="33">
        <v>0</v>
      </c>
      <c r="F75" s="75">
        <f>SUM(EVENTT3[[#This Row],[Personnel]:[Travel]])</f>
        <v>0</v>
      </c>
      <c r="G75" s="51"/>
    </row>
    <row r="76" spans="1:7" x14ac:dyDescent="0.35">
      <c r="A76" s="49" t="s">
        <v>35</v>
      </c>
      <c r="B76" s="32" t="s">
        <v>36</v>
      </c>
      <c r="C76" s="86">
        <v>0</v>
      </c>
      <c r="D76" s="87">
        <v>0</v>
      </c>
      <c r="E76" s="33">
        <v>0</v>
      </c>
      <c r="F76" s="75">
        <f>SUM(EVENTT3[[#This Row],[Personnel]:[Travel]])</f>
        <v>0</v>
      </c>
      <c r="G76" s="51"/>
    </row>
    <row r="77" spans="1:7" x14ac:dyDescent="0.35">
      <c r="A77" s="49" t="s">
        <v>35</v>
      </c>
      <c r="B77" s="32" t="s">
        <v>36</v>
      </c>
      <c r="C77" s="86">
        <v>0</v>
      </c>
      <c r="D77" s="87">
        <v>0</v>
      </c>
      <c r="E77" s="33">
        <v>0</v>
      </c>
      <c r="F77" s="75">
        <f>SUM(EVENTT3[[#This Row],[Personnel]:[Travel]])</f>
        <v>0</v>
      </c>
      <c r="G77" s="51"/>
    </row>
    <row r="78" spans="1:7" x14ac:dyDescent="0.35">
      <c r="A78" s="49" t="s">
        <v>35</v>
      </c>
      <c r="B78" s="32" t="s">
        <v>36</v>
      </c>
      <c r="C78" s="86">
        <v>0</v>
      </c>
      <c r="D78" s="87">
        <v>0</v>
      </c>
      <c r="E78" s="33">
        <v>0</v>
      </c>
      <c r="F78" s="75">
        <f>SUM(EVENTT3[[#This Row],[Personnel]:[Travel]])</f>
        <v>0</v>
      </c>
      <c r="G78" s="51"/>
    </row>
    <row r="79" spans="1:7" x14ac:dyDescent="0.35">
      <c r="A79" s="49" t="s">
        <v>35</v>
      </c>
      <c r="B79" s="32" t="s">
        <v>36</v>
      </c>
      <c r="C79" s="86">
        <v>0</v>
      </c>
      <c r="D79" s="87">
        <v>0</v>
      </c>
      <c r="E79" s="33">
        <v>0</v>
      </c>
      <c r="F79" s="75">
        <f>SUM(EVENTT3[[#This Row],[Personnel]:[Travel]])</f>
        <v>0</v>
      </c>
      <c r="G79" s="51"/>
    </row>
    <row r="80" spans="1:7" x14ac:dyDescent="0.35">
      <c r="A80" s="49" t="s">
        <v>35</v>
      </c>
      <c r="B80" s="32" t="s">
        <v>36</v>
      </c>
      <c r="C80" s="86">
        <v>0</v>
      </c>
      <c r="D80" s="87">
        <v>0</v>
      </c>
      <c r="E80" s="33">
        <v>0</v>
      </c>
      <c r="F80" s="75">
        <f>SUM(EVENTT3[[#This Row],[Personnel]:[Travel]])</f>
        <v>0</v>
      </c>
      <c r="G80" s="51"/>
    </row>
    <row r="81" spans="1:7" x14ac:dyDescent="0.35">
      <c r="A81" s="49" t="s">
        <v>35</v>
      </c>
      <c r="B81" s="32" t="s">
        <v>36</v>
      </c>
      <c r="C81" s="86">
        <v>0</v>
      </c>
      <c r="D81" s="87">
        <v>0</v>
      </c>
      <c r="E81" s="33">
        <v>0</v>
      </c>
      <c r="F81" s="75">
        <f>SUM(EVENTT3[[#This Row],[Personnel]:[Travel]])</f>
        <v>0</v>
      </c>
      <c r="G81" s="51"/>
    </row>
    <row r="82" spans="1:7" x14ac:dyDescent="0.35">
      <c r="A82" s="49" t="s">
        <v>35</v>
      </c>
      <c r="B82" s="32" t="s">
        <v>36</v>
      </c>
      <c r="C82" s="86">
        <v>0</v>
      </c>
      <c r="D82" s="87">
        <v>0</v>
      </c>
      <c r="E82" s="33">
        <v>0</v>
      </c>
      <c r="F82" s="75">
        <f>SUM(EVENTT3[[#This Row],[Personnel]:[Travel]])</f>
        <v>0</v>
      </c>
      <c r="G82" s="51"/>
    </row>
    <row r="83" spans="1:7" x14ac:dyDescent="0.35">
      <c r="A83" s="49" t="s">
        <v>35</v>
      </c>
      <c r="B83" s="32" t="s">
        <v>36</v>
      </c>
      <c r="C83" s="86">
        <v>0</v>
      </c>
      <c r="D83" s="87">
        <v>0</v>
      </c>
      <c r="E83" s="33">
        <v>0</v>
      </c>
      <c r="F83" s="75">
        <f>SUM(EVENTT3[[#This Row],[Personnel]:[Travel]])</f>
        <v>0</v>
      </c>
      <c r="G83" s="51"/>
    </row>
    <row r="84" spans="1:7" ht="15" thickBot="1" x14ac:dyDescent="0.4">
      <c r="A84" s="49" t="s">
        <v>35</v>
      </c>
      <c r="B84" s="35" t="s">
        <v>36</v>
      </c>
      <c r="C84" s="86">
        <v>0</v>
      </c>
      <c r="D84" s="87">
        <v>0</v>
      </c>
      <c r="E84" s="33">
        <v>0</v>
      </c>
      <c r="F84" s="75">
        <f>SUM(EVENTT3[[#This Row],[Personnel]:[Travel]])</f>
        <v>0</v>
      </c>
      <c r="G84" s="51"/>
    </row>
    <row r="85" spans="1:7" ht="15.5" thickTop="1" thickBot="1" x14ac:dyDescent="0.4">
      <c r="A85" s="76" t="s">
        <v>18</v>
      </c>
      <c r="B85" s="77"/>
      <c r="C85" s="88">
        <f>SUBTOTAL(109,EVENTT3[Personnel])</f>
        <v>0</v>
      </c>
      <c r="D85" s="88">
        <f>SUBTOTAL(109,EVENTT3[Material])</f>
        <v>0</v>
      </c>
      <c r="E85" s="78">
        <f>SUBTOTAL(109,EVENTT3[Travel])</f>
        <v>0</v>
      </c>
      <c r="F85" s="79">
        <f>SUBTOTAL(109,EVENTT3[WASP Requisition])</f>
        <v>0</v>
      </c>
    </row>
    <row r="92" spans="1:7" ht="18.5" x14ac:dyDescent="0.45">
      <c r="B92" s="42" t="s">
        <v>37</v>
      </c>
      <c r="C92" s="42" t="s">
        <v>28</v>
      </c>
      <c r="D92" s="42" t="s">
        <v>38</v>
      </c>
      <c r="E92" s="42" t="s">
        <v>39</v>
      </c>
    </row>
    <row r="93" spans="1:7" ht="18.5" x14ac:dyDescent="0.45">
      <c r="B93" s="43">
        <f>PersonnelT3[[#Totals],[WASP Requisition]]+OperationsT3[[#Totals],[WASP Requisition]]</f>
        <v>0</v>
      </c>
      <c r="C93" s="43">
        <f>PersonnelT3[[#Totals],[IN KIND incl. 35% OH]]+OperationsT3[[#Totals],[IN KIND]]</f>
        <v>0</v>
      </c>
      <c r="D93" s="44">
        <f>SUM(B93:C93)</f>
        <v>0</v>
      </c>
      <c r="E93" s="45">
        <f>IFERROR(Tabell194549[[#This Row],[IN KIND]]/Tabell194549[[#This Row],[Total Cost]],0)</f>
        <v>0</v>
      </c>
    </row>
    <row r="94" spans="1:7" x14ac:dyDescent="0.35">
      <c r="A94" s="14"/>
      <c r="B94" s="14"/>
    </row>
    <row r="95" spans="1:7" ht="18.5" x14ac:dyDescent="0.45">
      <c r="A95" s="14"/>
      <c r="B95" s="42" t="s">
        <v>40</v>
      </c>
    </row>
    <row r="96" spans="1:7" ht="18.5" x14ac:dyDescent="0.45">
      <c r="A96" s="14"/>
      <c r="B96" s="43">
        <f>EVENTT3[[#Totals],[WASP Requisition]]</f>
        <v>0</v>
      </c>
    </row>
    <row r="97" spans="1:2" x14ac:dyDescent="0.35">
      <c r="A97" s="14"/>
      <c r="B97" s="14"/>
    </row>
    <row r="98" spans="1:2" ht="18.5" x14ac:dyDescent="0.45">
      <c r="A98" s="14"/>
      <c r="B98" s="42" t="s">
        <v>41</v>
      </c>
    </row>
    <row r="99" spans="1:2" ht="18.5" x14ac:dyDescent="0.45">
      <c r="B99" s="43" cm="1">
        <f t="array" ref="B99">Tabell194549[WASP financing]+B96</f>
        <v>0</v>
      </c>
    </row>
  </sheetData>
  <sheetProtection algorithmName="SHA-512" hashValue="kxlWVitI7waNACPVd2A81aDr3Tuc0BL+7vw4hAxHfdr9b3mdhwa1FFORt+M3WLqmkjIr14NXNj/i18zVBWUCLQ==" saltValue="dl6A9YwdaW8wIIAFhsBpGg==" spinCount="100000" sheet="1" scenarios="1" formatColumns="0" formatRows="0" insertColumns="0" insertRows="0" deleteColumns="0" deleteRows="0" sort="0" autoFilter="0"/>
  <mergeCells count="6">
    <mergeCell ref="B73:G73"/>
    <mergeCell ref="D2:F5"/>
    <mergeCell ref="B9:F9"/>
    <mergeCell ref="A36:D38"/>
    <mergeCell ref="C39:D39"/>
    <mergeCell ref="E39:F39"/>
  </mergeCells>
  <dataValidations count="3">
    <dataValidation type="list" allowBlank="1" showInputMessage="1" showErrorMessage="1" errorTitle="Category" error="Choose a category in the dropdown." sqref="B11:B30" xr:uid="{875BF3EF-DCD9-45C8-84F2-F0776C66EC6C}">
      <formula1>ListaCategory</formula1>
    </dataValidation>
    <dataValidation allowBlank="1" showInputMessage="1" showErrorMessage="1" errorTitle="Category" error="Choose a category in the dropdown." sqref="B6" xr:uid="{D7064710-EB9B-4490-9D8D-074F78A9AA07}"/>
    <dataValidation allowBlank="1" showInputMessage="1" showErrorMessage="1" errorTitle="Event" error="Choose the type of event in the dropdown." sqref="A75:A84 C75:C84" xr:uid="{7FE35A14-F428-4F4F-9B43-15FF08E7C33E}"/>
  </dataValidations>
  <pageMargins left="0.7" right="0.7" top="0.75" bottom="0.75" header="0.3" footer="0.3"/>
  <tableParts count="4">
    <tablePart r:id="rId1"/>
    <tablePart r:id="rId2"/>
    <tablePart r:id="rId3"/>
    <tablePart r:id="rId4"/>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6FE2-295E-46C7-BA8E-03492F13E35B}">
  <sheetPr>
    <tabColor theme="4" tint="0.59999389629810485"/>
  </sheetPr>
  <dimension ref="A5:K39"/>
  <sheetViews>
    <sheetView showGridLines="0" view="pageBreakPreview" zoomScaleNormal="100" zoomScaleSheetLayoutView="100" workbookViewId="0">
      <selection activeCell="F21" sqref="F21"/>
    </sheetView>
  </sheetViews>
  <sheetFormatPr defaultRowHeight="14.5" x14ac:dyDescent="0.35"/>
  <cols>
    <col min="1" max="2" width="8.453125" customWidth="1"/>
    <col min="3" max="3" width="7" customWidth="1"/>
    <col min="4" max="4" width="15.54296875" bestFit="1" customWidth="1"/>
    <col min="5" max="5" width="12.453125" customWidth="1"/>
    <col min="6" max="6" width="19.81640625" customWidth="1"/>
    <col min="7" max="7" width="4.453125" customWidth="1"/>
    <col min="8" max="8" width="9.453125" customWidth="1"/>
  </cols>
  <sheetData>
    <row r="5" spans="1:11" x14ac:dyDescent="0.35"/>
    <row r="6" spans="1:11" ht="69.650000000000006" customHeight="1" x14ac:dyDescent="0.55000000000000004">
      <c r="A6" s="2" t="s">
        <v>44</v>
      </c>
      <c r="B6" s="2"/>
      <c r="C6" s="2"/>
      <c r="D6" s="2" t="str">
        <f>'Tertial 1'!B6</f>
        <v>2026 T1</v>
      </c>
      <c r="E6" s="18" t="s">
        <v>45</v>
      </c>
      <c r="F6" s="20">
        <f ca="1">TODAY()</f>
        <v>46163</v>
      </c>
    </row>
    <row r="7" spans="1:11" ht="14.5" customHeight="1" x14ac:dyDescent="0.35">
      <c r="F7" s="3"/>
      <c r="G7" s="3"/>
    </row>
    <row r="8" spans="1:11" x14ac:dyDescent="0.35">
      <c r="E8" s="3"/>
      <c r="F8" s="3"/>
      <c r="G8" s="3"/>
    </row>
    <row r="9" spans="1:11" ht="24" customHeight="1" x14ac:dyDescent="0.35">
      <c r="A9" s="1" t="s">
        <v>46</v>
      </c>
      <c r="B9" s="1"/>
      <c r="C9" s="1"/>
      <c r="D9" s="1"/>
      <c r="E9" s="97" t="s">
        <v>47</v>
      </c>
      <c r="F9" s="97"/>
      <c r="G9" s="97"/>
    </row>
    <row r="10" spans="1:11" x14ac:dyDescent="0.35">
      <c r="A10" t="s">
        <v>48</v>
      </c>
      <c r="E10" s="97"/>
      <c r="F10" s="97"/>
      <c r="G10" s="97"/>
    </row>
    <row r="11" spans="1:11" x14ac:dyDescent="0.35">
      <c r="A11" t="s">
        <v>49</v>
      </c>
      <c r="E11" s="97"/>
      <c r="F11" s="97"/>
      <c r="G11" s="97"/>
    </row>
    <row r="12" spans="1:11" x14ac:dyDescent="0.35">
      <c r="A12" t="s">
        <v>50</v>
      </c>
      <c r="E12" s="97"/>
      <c r="F12" s="97"/>
      <c r="G12" s="97"/>
    </row>
    <row r="13" spans="1:11" x14ac:dyDescent="0.35">
      <c r="E13" s="97"/>
      <c r="F13" s="97"/>
      <c r="G13" s="97"/>
    </row>
    <row r="14" spans="1:11" x14ac:dyDescent="0.35">
      <c r="E14" s="97"/>
      <c r="F14" s="97"/>
      <c r="G14" s="97"/>
    </row>
    <row r="15" spans="1:11" x14ac:dyDescent="0.35">
      <c r="A15" s="1" t="s">
        <v>51</v>
      </c>
      <c r="B15" s="1"/>
      <c r="C15" s="1"/>
      <c r="D15" s="1"/>
    </row>
    <row r="16" spans="1:11" x14ac:dyDescent="0.35">
      <c r="A16" t="s">
        <v>52</v>
      </c>
    </row>
    <row r="20" spans="1:8" ht="23.15" customHeight="1" x14ac:dyDescent="0.35">
      <c r="A20" s="15" t="s">
        <v>53</v>
      </c>
      <c r="B20" s="15"/>
      <c r="C20" s="15"/>
      <c r="D20" s="15"/>
      <c r="E20" s="15"/>
      <c r="F20" s="15" t="s">
        <v>54</v>
      </c>
      <c r="G20" s="15"/>
      <c r="H20" s="17" t="s">
        <v>55</v>
      </c>
    </row>
    <row r="21" spans="1:8" x14ac:dyDescent="0.35">
      <c r="A21" t="s">
        <v>56</v>
      </c>
      <c r="F21" t="str">
        <f>('Tertial 1'!A3)</f>
        <v>NAME</v>
      </c>
      <c r="G21" t="str">
        <f>'Tertial 1'!B3</f>
        <v>WARA XXXXXX</v>
      </c>
    </row>
    <row r="23" spans="1:8" x14ac:dyDescent="0.35">
      <c r="A23" t="str">
        <f>'Tertial 1'!A9</f>
        <v>Personnel</v>
      </c>
      <c r="G23" s="109">
        <f>'Tertial 1'!F31</f>
        <v>0</v>
      </c>
      <c r="H23" s="109"/>
    </row>
    <row r="24" spans="1:8" x14ac:dyDescent="0.35">
      <c r="A24" t="s">
        <v>57</v>
      </c>
      <c r="G24" s="109">
        <f>'Tertial 1'!F68</f>
        <v>0</v>
      </c>
      <c r="H24" s="109"/>
    </row>
    <row r="25" spans="1:8" x14ac:dyDescent="0.35">
      <c r="A25" t="str">
        <f>'Tertial 1'!A73</f>
        <v>Open Event</v>
      </c>
      <c r="G25" s="109">
        <f>'Tertial 1'!F85</f>
        <v>0</v>
      </c>
      <c r="H25" s="109"/>
    </row>
    <row r="26" spans="1:8" x14ac:dyDescent="0.35">
      <c r="G26" s="109"/>
      <c r="H26" s="109"/>
    </row>
    <row r="27" spans="1:8" x14ac:dyDescent="0.35">
      <c r="H27" s="16"/>
    </row>
    <row r="28" spans="1:8" x14ac:dyDescent="0.35">
      <c r="E28" t="s">
        <v>55</v>
      </c>
      <c r="G28" s="109">
        <f>G30</f>
        <v>0</v>
      </c>
      <c r="H28" s="109"/>
    </row>
    <row r="29" spans="1:8" x14ac:dyDescent="0.35">
      <c r="E29" t="s">
        <v>58</v>
      </c>
      <c r="G29" s="110">
        <v>0</v>
      </c>
      <c r="H29" s="110"/>
    </row>
    <row r="30" spans="1:8" x14ac:dyDescent="0.35">
      <c r="E30" s="15" t="s">
        <v>59</v>
      </c>
      <c r="F30" s="15"/>
      <c r="G30" s="111">
        <f>SUM(G23:H26)</f>
        <v>0</v>
      </c>
      <c r="H30" s="111"/>
    </row>
    <row r="31" spans="1:8" x14ac:dyDescent="0.35">
      <c r="H31" s="14"/>
    </row>
    <row r="32" spans="1:8" x14ac:dyDescent="0.35">
      <c r="A32" s="21" t="str">
        <f>'Tertial 1'!A3</f>
        <v>NAME</v>
      </c>
      <c r="B32" s="21"/>
      <c r="C32" s="21"/>
      <c r="D32" s="21"/>
      <c r="E32" s="10"/>
      <c r="F32" s="10"/>
      <c r="G32" s="10"/>
      <c r="H32" s="10"/>
    </row>
    <row r="33" spans="1:8" x14ac:dyDescent="0.35">
      <c r="A33" s="19" t="s">
        <v>60</v>
      </c>
      <c r="B33" s="22"/>
      <c r="C33" s="22"/>
      <c r="D33" s="19" t="s">
        <v>61</v>
      </c>
      <c r="E33" s="22"/>
      <c r="F33" s="19" t="s">
        <v>62</v>
      </c>
      <c r="G33" s="22"/>
      <c r="H33" s="22"/>
    </row>
    <row r="34" spans="1:8" ht="21" x14ac:dyDescent="0.5">
      <c r="A34" s="22"/>
      <c r="B34" s="22"/>
      <c r="C34" s="22"/>
      <c r="D34" s="22"/>
      <c r="E34" s="24"/>
      <c r="F34" s="24"/>
      <c r="G34" s="24"/>
      <c r="H34" s="24"/>
    </row>
    <row r="35" spans="1:8" ht="21" x14ac:dyDescent="0.5">
      <c r="A35" s="19" t="s">
        <v>63</v>
      </c>
      <c r="B35" s="23"/>
      <c r="C35" s="23"/>
      <c r="D35" s="23"/>
      <c r="E35" s="24"/>
      <c r="F35" s="24"/>
      <c r="G35" s="24"/>
      <c r="H35" s="24"/>
    </row>
    <row r="36" spans="1:8" ht="21" x14ac:dyDescent="0.5">
      <c r="A36" s="24" t="s">
        <v>64</v>
      </c>
      <c r="B36" s="24"/>
      <c r="C36" s="24"/>
      <c r="D36" s="24"/>
      <c r="E36" s="24"/>
      <c r="F36" s="24"/>
      <c r="G36" s="24"/>
      <c r="H36" s="24"/>
    </row>
    <row r="37" spans="1:8" ht="21" x14ac:dyDescent="0.5">
      <c r="A37" s="24" t="s">
        <v>65</v>
      </c>
      <c r="B37" s="24"/>
      <c r="C37" s="24"/>
      <c r="D37" s="24"/>
      <c r="E37" s="24"/>
      <c r="F37" s="24"/>
      <c r="G37" s="24"/>
      <c r="H37" s="24"/>
    </row>
    <row r="38" spans="1:8" ht="21" x14ac:dyDescent="0.5">
      <c r="A38" s="24" t="s">
        <v>66</v>
      </c>
      <c r="B38" s="24"/>
      <c r="C38" s="24"/>
      <c r="D38" s="24"/>
      <c r="E38" s="24"/>
      <c r="F38" s="24"/>
      <c r="G38" s="24"/>
      <c r="H38" s="24"/>
    </row>
    <row r="39" spans="1:8" x14ac:dyDescent="0.35">
      <c r="A39" s="22" t="s">
        <v>66</v>
      </c>
      <c r="B39" s="22"/>
      <c r="C39" s="22"/>
      <c r="D39" s="22"/>
      <c r="E39" s="22"/>
      <c r="F39" s="22"/>
      <c r="G39" s="22"/>
      <c r="H39" s="22"/>
    </row>
  </sheetData>
  <sheetProtection algorithmName="SHA-512" hashValue="vJfvJ/XxYiOhwlyWlTTZ9aJ0C5xQ1L4sS3eQXoyfAF1pj9UBuei4eNN7YO6Ila5bpeoRN2ZxQQh0WWfRJ2D6pQ==" saltValue="KTGTAi3lAcGYekn4n38iKQ==" spinCount="100000" sheet="1" scenarios="1" formatColumns="0" formatRows="0" insertColumns="0" insertRows="0" deleteColumns="0" deleteRows="0" sort="0" autoFilter="0"/>
  <mergeCells count="8">
    <mergeCell ref="G28:H28"/>
    <mergeCell ref="G29:H29"/>
    <mergeCell ref="G30:H30"/>
    <mergeCell ref="E9:G14"/>
    <mergeCell ref="G23:H23"/>
    <mergeCell ref="G24:H24"/>
    <mergeCell ref="G25:H25"/>
    <mergeCell ref="G26:H26"/>
  </mergeCells>
  <pageMargins left="0.7" right="0.7" top="0.75" bottom="0.75" header="0.3" footer="0.3"/>
  <pageSetup paperSize="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81683-5C28-421C-ABD0-5A7A0AE2AC94}">
  <sheetPr>
    <tabColor theme="4" tint="0.59999389629810485"/>
  </sheetPr>
  <dimension ref="A5:K39"/>
  <sheetViews>
    <sheetView showGridLines="0" view="pageBreakPreview" zoomScaleNormal="100" zoomScaleSheetLayoutView="100" workbookViewId="0">
      <selection activeCell="G26" sqref="G26:H26"/>
    </sheetView>
  </sheetViews>
  <sheetFormatPr defaultRowHeight="14.5" x14ac:dyDescent="0.35"/>
  <cols>
    <col min="1" max="2" width="8.453125" customWidth="1"/>
    <col min="3" max="3" width="7" customWidth="1"/>
    <col min="4" max="4" width="15.54296875" bestFit="1" customWidth="1"/>
    <col min="5" max="5" width="12.453125" customWidth="1"/>
    <col min="6" max="6" width="19.81640625" customWidth="1"/>
    <col min="7" max="7" width="4.453125" customWidth="1"/>
    <col min="8" max="8" width="9.453125" customWidth="1"/>
  </cols>
  <sheetData>
    <row r="5" spans="1:11" x14ac:dyDescent="0.35"/>
    <row r="6" spans="1:11" ht="69.650000000000006" customHeight="1" x14ac:dyDescent="0.55000000000000004">
      <c r="A6" s="2" t="s">
        <v>44</v>
      </c>
      <c r="B6" s="2"/>
      <c r="C6" s="2"/>
      <c r="D6" s="2" t="str">
        <f>'Tertial 2'!B6</f>
        <v>2026 T2</v>
      </c>
      <c r="E6" s="18" t="s">
        <v>45</v>
      </c>
      <c r="F6" s="20">
        <f ca="1">TODAY()</f>
        <v>46163</v>
      </c>
    </row>
    <row r="7" spans="1:11" ht="14.5" customHeight="1" x14ac:dyDescent="0.35">
      <c r="F7" s="3"/>
      <c r="G7" s="3"/>
    </row>
    <row r="8" spans="1:11" x14ac:dyDescent="0.35">
      <c r="E8" s="3"/>
      <c r="F8" s="3"/>
      <c r="G8" s="3"/>
    </row>
    <row r="9" spans="1:11" ht="24" customHeight="1" x14ac:dyDescent="0.35">
      <c r="A9" s="1" t="s">
        <v>46</v>
      </c>
      <c r="B9" s="1"/>
      <c r="C9" s="1"/>
      <c r="D9" s="1"/>
      <c r="E9" s="97" t="s">
        <v>47</v>
      </c>
      <c r="F9" s="97"/>
      <c r="G9" s="97"/>
    </row>
    <row r="10" spans="1:11" x14ac:dyDescent="0.35">
      <c r="A10" t="s">
        <v>48</v>
      </c>
      <c r="E10" s="97"/>
      <c r="F10" s="97"/>
      <c r="G10" s="97"/>
    </row>
    <row r="11" spans="1:11" x14ac:dyDescent="0.35">
      <c r="A11" t="s">
        <v>49</v>
      </c>
      <c r="E11" s="97"/>
      <c r="F11" s="97"/>
      <c r="G11" s="97"/>
    </row>
    <row r="12" spans="1:11" x14ac:dyDescent="0.35">
      <c r="A12" t="s">
        <v>50</v>
      </c>
      <c r="E12" s="97"/>
      <c r="F12" s="97"/>
      <c r="G12" s="97"/>
    </row>
    <row r="13" spans="1:11" x14ac:dyDescent="0.35">
      <c r="E13" s="97"/>
      <c r="F13" s="97"/>
      <c r="G13" s="97"/>
    </row>
    <row r="14" spans="1:11" x14ac:dyDescent="0.35">
      <c r="E14" s="97"/>
      <c r="F14" s="97"/>
      <c r="G14" s="97"/>
    </row>
    <row r="15" spans="1:11" x14ac:dyDescent="0.35">
      <c r="A15" s="1" t="s">
        <v>51</v>
      </c>
      <c r="B15" s="1"/>
      <c r="C15" s="1"/>
      <c r="D15" s="1"/>
    </row>
    <row r="16" spans="1:11" x14ac:dyDescent="0.35">
      <c r="A16" t="s">
        <v>52</v>
      </c>
    </row>
    <row r="20" spans="1:8" ht="23.15" customHeight="1" x14ac:dyDescent="0.35">
      <c r="A20" s="15" t="s">
        <v>53</v>
      </c>
      <c r="B20" s="15"/>
      <c r="C20" s="15"/>
      <c r="D20" s="15"/>
      <c r="E20" s="15"/>
      <c r="F20" s="15" t="s">
        <v>54</v>
      </c>
      <c r="G20" s="15"/>
      <c r="H20" s="17" t="s">
        <v>55</v>
      </c>
    </row>
    <row r="21" spans="1:8" x14ac:dyDescent="0.35">
      <c r="A21" t="s">
        <v>56</v>
      </c>
      <c r="F21" t="str">
        <f>'Tertial 2'!A3</f>
        <v>NAME</v>
      </c>
      <c r="G21" t="str">
        <f>'Tertial 2'!B3</f>
        <v>WARA XXXXXX</v>
      </c>
    </row>
    <row r="23" spans="1:8" x14ac:dyDescent="0.35">
      <c r="A23" t="str">
        <f>'Tertial 1'!A9</f>
        <v>Personnel</v>
      </c>
      <c r="G23" s="109">
        <f>'Tertial 2'!F31</f>
        <v>0</v>
      </c>
      <c r="H23" s="109"/>
    </row>
    <row r="24" spans="1:8" x14ac:dyDescent="0.35">
      <c r="A24" t="s">
        <v>57</v>
      </c>
      <c r="G24" s="109">
        <f>'Tertial 2'!F68</f>
        <v>0</v>
      </c>
      <c r="H24" s="109"/>
    </row>
    <row r="25" spans="1:8" x14ac:dyDescent="0.35">
      <c r="A25" t="str">
        <f>'Tertial 1'!A73</f>
        <v>Open Event</v>
      </c>
      <c r="G25" s="109">
        <f>'Tertial 2'!F85</f>
        <v>0</v>
      </c>
      <c r="H25" s="109"/>
    </row>
    <row r="26" spans="1:8" x14ac:dyDescent="0.35">
      <c r="G26" s="109"/>
      <c r="H26" s="109"/>
    </row>
    <row r="27" spans="1:8" x14ac:dyDescent="0.35">
      <c r="H27" s="16"/>
    </row>
    <row r="28" spans="1:8" x14ac:dyDescent="0.35">
      <c r="E28" t="s">
        <v>55</v>
      </c>
      <c r="G28" s="109">
        <f>G30</f>
        <v>0</v>
      </c>
      <c r="H28" s="109"/>
    </row>
    <row r="29" spans="1:8" x14ac:dyDescent="0.35">
      <c r="E29" t="s">
        <v>58</v>
      </c>
      <c r="G29" s="110">
        <v>0</v>
      </c>
      <c r="H29" s="110"/>
    </row>
    <row r="30" spans="1:8" x14ac:dyDescent="0.35">
      <c r="E30" s="15" t="s">
        <v>59</v>
      </c>
      <c r="F30" s="15"/>
      <c r="G30" s="111">
        <f>SUM(G23:H26)</f>
        <v>0</v>
      </c>
      <c r="H30" s="111"/>
    </row>
    <row r="31" spans="1:8" x14ac:dyDescent="0.35">
      <c r="H31" s="14"/>
    </row>
    <row r="32" spans="1:8" x14ac:dyDescent="0.35">
      <c r="A32" s="21" t="str">
        <f>'Tertial 1'!A3</f>
        <v>NAME</v>
      </c>
      <c r="B32" s="21"/>
      <c r="C32" s="21"/>
      <c r="D32" s="21"/>
      <c r="E32" s="10"/>
      <c r="F32" s="10"/>
      <c r="G32" s="10"/>
      <c r="H32" s="10"/>
    </row>
    <row r="33" spans="1:8" x14ac:dyDescent="0.35">
      <c r="A33" s="19" t="s">
        <v>60</v>
      </c>
      <c r="B33" s="22"/>
      <c r="C33" s="22"/>
      <c r="D33" s="19" t="s">
        <v>61</v>
      </c>
      <c r="E33" s="22"/>
      <c r="F33" s="19" t="s">
        <v>62</v>
      </c>
      <c r="G33" s="22"/>
      <c r="H33" s="22"/>
    </row>
    <row r="34" spans="1:8" ht="21" x14ac:dyDescent="0.5">
      <c r="A34" s="22"/>
      <c r="B34" s="22"/>
      <c r="C34" s="22"/>
      <c r="D34" s="22"/>
      <c r="E34" s="24"/>
      <c r="F34" s="24"/>
      <c r="G34" s="24"/>
      <c r="H34" s="24"/>
    </row>
    <row r="35" spans="1:8" ht="21" x14ac:dyDescent="0.5">
      <c r="A35" s="19" t="s">
        <v>63</v>
      </c>
      <c r="B35" s="23"/>
      <c r="C35" s="23"/>
      <c r="D35" s="23"/>
      <c r="E35" s="24"/>
      <c r="F35" s="24"/>
      <c r="G35" s="24"/>
      <c r="H35" s="24"/>
    </row>
    <row r="36" spans="1:8" ht="21" x14ac:dyDescent="0.5">
      <c r="A36" s="24" t="s">
        <v>64</v>
      </c>
      <c r="B36" s="24"/>
      <c r="C36" s="24"/>
      <c r="D36" s="24"/>
      <c r="E36" s="24"/>
      <c r="F36" s="24"/>
      <c r="G36" s="24"/>
      <c r="H36" s="24"/>
    </row>
    <row r="37" spans="1:8" ht="21" x14ac:dyDescent="0.5">
      <c r="A37" s="24" t="s">
        <v>65</v>
      </c>
      <c r="B37" s="24"/>
      <c r="C37" s="24"/>
      <c r="D37" s="24"/>
      <c r="E37" s="24"/>
      <c r="F37" s="24"/>
      <c r="G37" s="24"/>
      <c r="H37" s="24"/>
    </row>
    <row r="38" spans="1:8" ht="21" x14ac:dyDescent="0.5">
      <c r="A38" s="24" t="s">
        <v>66</v>
      </c>
      <c r="B38" s="24"/>
      <c r="C38" s="24"/>
      <c r="D38" s="24"/>
      <c r="E38" s="24"/>
      <c r="F38" s="24"/>
      <c r="G38" s="24"/>
      <c r="H38" s="24"/>
    </row>
    <row r="39" spans="1:8" x14ac:dyDescent="0.35">
      <c r="A39" s="22" t="s">
        <v>66</v>
      </c>
      <c r="B39" s="22"/>
      <c r="C39" s="22"/>
      <c r="D39" s="22"/>
      <c r="E39" s="22"/>
      <c r="F39" s="22"/>
      <c r="G39" s="22"/>
      <c r="H39" s="22"/>
    </row>
  </sheetData>
  <sheetProtection algorithmName="SHA-512" hashValue="vaRC6a7uAMvANKQ0704far3EqFQaGigHsADQxeUtvavcpkFfBlZBhlL8QJkjT7s76Z2WJCdkK4i/+0gGPtD+cg==" saltValue="1u0rTGzVu4ASZqa4zBvY6g==" spinCount="100000" sheet="1" scenarios="1" formatColumns="0" formatRows="0" insertColumns="0" insertRows="0" deleteColumns="0" deleteRows="0" sort="0" autoFilter="0"/>
  <mergeCells count="8">
    <mergeCell ref="G29:H29"/>
    <mergeCell ref="G30:H30"/>
    <mergeCell ref="E9:G14"/>
    <mergeCell ref="G23:H23"/>
    <mergeCell ref="G24:H24"/>
    <mergeCell ref="G25:H25"/>
    <mergeCell ref="G26:H26"/>
    <mergeCell ref="G28:H28"/>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E0FBB-4BD7-4488-9293-F4A80C7FA976}">
  <sheetPr>
    <tabColor theme="4" tint="0.59999389629810485"/>
  </sheetPr>
  <dimension ref="A5:K39"/>
  <sheetViews>
    <sheetView showGridLines="0" view="pageBreakPreview" zoomScaleNormal="100" zoomScaleSheetLayoutView="100" workbookViewId="0">
      <selection activeCell="G26" sqref="G26:H26"/>
    </sheetView>
  </sheetViews>
  <sheetFormatPr defaultRowHeight="14.5" x14ac:dyDescent="0.35"/>
  <cols>
    <col min="1" max="2" width="8.453125" customWidth="1"/>
    <col min="3" max="3" width="7" customWidth="1"/>
    <col min="4" max="4" width="15.54296875" bestFit="1" customWidth="1"/>
    <col min="5" max="5" width="12.453125" customWidth="1"/>
    <col min="6" max="6" width="19.81640625" customWidth="1"/>
    <col min="7" max="7" width="4.453125" customWidth="1"/>
    <col min="8" max="8" width="9.453125" customWidth="1"/>
  </cols>
  <sheetData>
    <row r="5" spans="1:11" x14ac:dyDescent="0.35"/>
    <row r="6" spans="1:11" ht="69.650000000000006" customHeight="1" x14ac:dyDescent="0.55000000000000004">
      <c r="A6" s="2" t="s">
        <v>44</v>
      </c>
      <c r="B6" s="2"/>
      <c r="C6" s="2"/>
      <c r="D6" s="2" t="str">
        <f>'Tertial 3'!B6</f>
        <v>2026 T3</v>
      </c>
      <c r="E6" s="18" t="s">
        <v>45</v>
      </c>
      <c r="F6" s="20">
        <f ca="1">TODAY()</f>
        <v>46163</v>
      </c>
    </row>
    <row r="7" spans="1:11" ht="14.5" customHeight="1" x14ac:dyDescent="0.35">
      <c r="F7" s="3"/>
      <c r="G7" s="3"/>
    </row>
    <row r="8" spans="1:11" x14ac:dyDescent="0.35">
      <c r="E8" s="3"/>
      <c r="F8" s="3"/>
      <c r="G8" s="3"/>
    </row>
    <row r="9" spans="1:11" ht="24" customHeight="1" x14ac:dyDescent="0.35">
      <c r="A9" s="1" t="s">
        <v>46</v>
      </c>
      <c r="B9" s="1"/>
      <c r="C9" s="1"/>
      <c r="D9" s="1"/>
      <c r="E9" s="97" t="s">
        <v>47</v>
      </c>
      <c r="F9" s="97"/>
      <c r="G9" s="97"/>
    </row>
    <row r="10" spans="1:11" x14ac:dyDescent="0.35">
      <c r="A10" t="s">
        <v>48</v>
      </c>
      <c r="E10" s="97"/>
      <c r="F10" s="97"/>
      <c r="G10" s="97"/>
    </row>
    <row r="11" spans="1:11" x14ac:dyDescent="0.35">
      <c r="A11" t="s">
        <v>49</v>
      </c>
      <c r="E11" s="97"/>
      <c r="F11" s="97"/>
      <c r="G11" s="97"/>
    </row>
    <row r="12" spans="1:11" x14ac:dyDescent="0.35">
      <c r="A12" t="s">
        <v>50</v>
      </c>
      <c r="E12" s="97"/>
      <c r="F12" s="97"/>
      <c r="G12" s="97"/>
    </row>
    <row r="13" spans="1:11" x14ac:dyDescent="0.35">
      <c r="E13" s="97"/>
      <c r="F13" s="97"/>
      <c r="G13" s="97"/>
    </row>
    <row r="14" spans="1:11" x14ac:dyDescent="0.35">
      <c r="E14" s="97"/>
      <c r="F14" s="97"/>
      <c r="G14" s="97"/>
    </row>
    <row r="15" spans="1:11" x14ac:dyDescent="0.35">
      <c r="A15" s="1" t="s">
        <v>51</v>
      </c>
      <c r="B15" s="1"/>
      <c r="C15" s="1"/>
      <c r="D15" s="1"/>
    </row>
    <row r="16" spans="1:11" x14ac:dyDescent="0.35">
      <c r="A16" t="s">
        <v>52</v>
      </c>
    </row>
    <row r="20" spans="1:8" ht="23.15" customHeight="1" x14ac:dyDescent="0.35">
      <c r="A20" s="15" t="s">
        <v>53</v>
      </c>
      <c r="B20" s="15"/>
      <c r="C20" s="15"/>
      <c r="D20" s="15"/>
      <c r="E20" s="15"/>
      <c r="F20" s="15" t="s">
        <v>54</v>
      </c>
      <c r="G20" s="15"/>
      <c r="H20" s="17" t="s">
        <v>55</v>
      </c>
    </row>
    <row r="21" spans="1:8" x14ac:dyDescent="0.35">
      <c r="A21" t="s">
        <v>56</v>
      </c>
      <c r="F21" t="str">
        <f>'Tertial 3'!A3</f>
        <v>NAME</v>
      </c>
      <c r="G21" t="str">
        <f>'Tertial 3'!B3</f>
        <v>WARA XXXXXX</v>
      </c>
    </row>
    <row r="23" spans="1:8" x14ac:dyDescent="0.35">
      <c r="A23" t="str">
        <f>'Tertial 1'!A9</f>
        <v>Personnel</v>
      </c>
      <c r="G23" s="109">
        <f>'Tertial 3'!F31</f>
        <v>0</v>
      </c>
      <c r="H23" s="109"/>
    </row>
    <row r="24" spans="1:8" x14ac:dyDescent="0.35">
      <c r="A24" t="s">
        <v>57</v>
      </c>
      <c r="G24" s="109">
        <f>'Tertial 3'!F68</f>
        <v>0</v>
      </c>
      <c r="H24" s="109"/>
    </row>
    <row r="25" spans="1:8" x14ac:dyDescent="0.35">
      <c r="A25" t="str">
        <f>'Tertial 1'!A73</f>
        <v>Open Event</v>
      </c>
      <c r="G25" s="109">
        <f>'Tertial 3'!F85</f>
        <v>0</v>
      </c>
      <c r="H25" s="109"/>
    </row>
    <row r="26" spans="1:8" x14ac:dyDescent="0.35">
      <c r="G26" s="109"/>
      <c r="H26" s="109"/>
    </row>
    <row r="27" spans="1:8" x14ac:dyDescent="0.35">
      <c r="H27" s="16"/>
    </row>
    <row r="28" spans="1:8" x14ac:dyDescent="0.35">
      <c r="E28" t="s">
        <v>55</v>
      </c>
      <c r="G28" s="109">
        <f>G30</f>
        <v>0</v>
      </c>
      <c r="H28" s="109"/>
    </row>
    <row r="29" spans="1:8" x14ac:dyDescent="0.35">
      <c r="E29" t="s">
        <v>58</v>
      </c>
      <c r="G29" s="110">
        <v>0</v>
      </c>
      <c r="H29" s="110"/>
    </row>
    <row r="30" spans="1:8" x14ac:dyDescent="0.35">
      <c r="E30" s="15" t="s">
        <v>59</v>
      </c>
      <c r="F30" s="15"/>
      <c r="G30" s="111">
        <f>SUM(G23:H26)</f>
        <v>0</v>
      </c>
      <c r="H30" s="111"/>
    </row>
    <row r="31" spans="1:8" x14ac:dyDescent="0.35">
      <c r="H31" s="14"/>
    </row>
    <row r="32" spans="1:8" x14ac:dyDescent="0.35">
      <c r="A32" s="21" t="str">
        <f>'Tertial 1'!A3</f>
        <v>NAME</v>
      </c>
      <c r="B32" s="21"/>
      <c r="C32" s="21"/>
      <c r="D32" s="21"/>
      <c r="E32" s="10"/>
      <c r="F32" s="10"/>
      <c r="G32" s="10"/>
      <c r="H32" s="10"/>
    </row>
    <row r="33" spans="1:8" x14ac:dyDescent="0.35">
      <c r="A33" s="19" t="s">
        <v>60</v>
      </c>
      <c r="B33" s="22"/>
      <c r="C33" s="22"/>
      <c r="D33" s="19" t="s">
        <v>61</v>
      </c>
      <c r="E33" s="22"/>
      <c r="F33" s="19" t="s">
        <v>62</v>
      </c>
      <c r="G33" s="22"/>
      <c r="H33" s="22"/>
    </row>
    <row r="34" spans="1:8" ht="21" x14ac:dyDescent="0.5">
      <c r="A34" s="22"/>
      <c r="B34" s="22"/>
      <c r="C34" s="22"/>
      <c r="D34" s="22"/>
      <c r="E34" s="24"/>
      <c r="F34" s="24"/>
      <c r="G34" s="24"/>
      <c r="H34" s="24"/>
    </row>
    <row r="35" spans="1:8" ht="21" x14ac:dyDescent="0.5">
      <c r="A35" s="19" t="s">
        <v>63</v>
      </c>
      <c r="B35" s="23"/>
      <c r="C35" s="23"/>
      <c r="D35" s="23"/>
      <c r="E35" s="24"/>
      <c r="F35" s="24"/>
      <c r="G35" s="24"/>
      <c r="H35" s="24"/>
    </row>
    <row r="36" spans="1:8" ht="21" x14ac:dyDescent="0.5">
      <c r="A36" s="24" t="s">
        <v>64</v>
      </c>
      <c r="B36" s="24"/>
      <c r="C36" s="24"/>
      <c r="D36" s="24"/>
      <c r="E36" s="24"/>
      <c r="F36" s="24"/>
      <c r="G36" s="24"/>
      <c r="H36" s="24"/>
    </row>
    <row r="37" spans="1:8" ht="21" x14ac:dyDescent="0.5">
      <c r="A37" s="24" t="s">
        <v>65</v>
      </c>
      <c r="B37" s="24"/>
      <c r="C37" s="24"/>
      <c r="D37" s="24"/>
      <c r="E37" s="24"/>
      <c r="F37" s="24"/>
      <c r="G37" s="24"/>
      <c r="H37" s="24"/>
    </row>
    <row r="38" spans="1:8" ht="21" x14ac:dyDescent="0.5">
      <c r="A38" s="24" t="s">
        <v>66</v>
      </c>
      <c r="B38" s="24"/>
      <c r="C38" s="24"/>
      <c r="D38" s="24"/>
      <c r="E38" s="24"/>
      <c r="F38" s="24"/>
      <c r="G38" s="24"/>
      <c r="H38" s="24"/>
    </row>
    <row r="39" spans="1:8" x14ac:dyDescent="0.35">
      <c r="A39" s="22" t="s">
        <v>66</v>
      </c>
      <c r="B39" s="22"/>
      <c r="C39" s="22"/>
      <c r="D39" s="22"/>
      <c r="E39" s="22"/>
      <c r="F39" s="22"/>
      <c r="G39" s="22"/>
      <c r="H39" s="22"/>
    </row>
  </sheetData>
  <sheetProtection algorithmName="SHA-512" hashValue="01RiVkYtv4o4AyPLiNJ+x/moNmx7NgPjHHsBnYEx32SZK3QdXjv42rMTcqMZLNPjnVRy3O3QAsx143pZJqL1Iw==" saltValue="+9xISrJp3EnRuuzFwW37iA==" spinCount="100000" sheet="1" scenarios="1" formatColumns="0" formatRows="0" insertColumns="0" insertRows="0" deleteColumns="0" deleteRows="0" sort="0" autoFilter="0"/>
  <mergeCells count="8">
    <mergeCell ref="G29:H29"/>
    <mergeCell ref="G30:H30"/>
    <mergeCell ref="E9:G14"/>
    <mergeCell ref="G23:H23"/>
    <mergeCell ref="G24:H24"/>
    <mergeCell ref="G25:H25"/>
    <mergeCell ref="G26:H26"/>
    <mergeCell ref="G28:H28"/>
  </mergeCells>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4B15A-B54E-4DC6-8CC3-42287BE4D002}">
  <sheetPr>
    <tabColor rgb="FFFF0000"/>
  </sheetPr>
  <dimension ref="A1:N52"/>
  <sheetViews>
    <sheetView zoomScaleNormal="100" workbookViewId="0">
      <selection activeCell="C8" sqref="C8:C18"/>
    </sheetView>
  </sheetViews>
  <sheetFormatPr defaultRowHeight="14.5" x14ac:dyDescent="0.35"/>
  <cols>
    <col min="1" max="1" width="38" bestFit="1" customWidth="1"/>
    <col min="2" max="2" width="37.81640625" customWidth="1"/>
    <col min="3" max="3" width="36.81640625" customWidth="1"/>
    <col min="4" max="4" width="13.1796875" customWidth="1"/>
    <col min="5" max="5" width="24.54296875" customWidth="1"/>
    <col min="6" max="6" width="9.1796875" customWidth="1"/>
    <col min="7" max="7" width="10.453125" customWidth="1"/>
    <col min="8" max="11" width="10.26953125" customWidth="1"/>
  </cols>
  <sheetData>
    <row r="1" spans="1:14" x14ac:dyDescent="0.35">
      <c r="A1" s="4" t="s">
        <v>67</v>
      </c>
      <c r="B1" s="4" t="s">
        <v>7</v>
      </c>
      <c r="C1" s="4" t="s">
        <v>68</v>
      </c>
      <c r="E1" s="4" t="s">
        <v>69</v>
      </c>
      <c r="G1" s="4" t="s">
        <v>70</v>
      </c>
    </row>
    <row r="2" spans="1:14" x14ac:dyDescent="0.35">
      <c r="A2" s="5" t="s">
        <v>71</v>
      </c>
      <c r="B2" s="1" t="s">
        <v>72</v>
      </c>
      <c r="C2" s="5" t="s">
        <v>73</v>
      </c>
      <c r="E2" s="5" t="s">
        <v>74</v>
      </c>
      <c r="G2" t="s">
        <v>75</v>
      </c>
    </row>
    <row r="3" spans="1:14" x14ac:dyDescent="0.35">
      <c r="A3" s="5" t="s">
        <v>17</v>
      </c>
      <c r="B3" s="5" t="s">
        <v>17</v>
      </c>
      <c r="C3" s="5" t="s">
        <v>17</v>
      </c>
      <c r="E3">
        <v>2026</v>
      </c>
      <c r="G3" s="5" t="s">
        <v>17</v>
      </c>
    </row>
    <row r="4" spans="1:14" x14ac:dyDescent="0.35">
      <c r="A4" s="6" t="s">
        <v>76</v>
      </c>
      <c r="B4" t="s">
        <v>19</v>
      </c>
      <c r="C4" s="5" t="s">
        <v>77</v>
      </c>
      <c r="E4">
        <v>2027</v>
      </c>
      <c r="F4" s="7"/>
      <c r="G4" t="s">
        <v>78</v>
      </c>
      <c r="H4" s="7"/>
      <c r="I4" s="7"/>
      <c r="J4" s="7"/>
      <c r="K4" s="7"/>
      <c r="L4" s="7"/>
      <c r="N4" s="7"/>
    </row>
    <row r="5" spans="1:14" x14ac:dyDescent="0.35">
      <c r="A5" s="5" t="s">
        <v>79</v>
      </c>
      <c r="B5" s="5" t="s">
        <v>80</v>
      </c>
      <c r="C5" s="5" t="s">
        <v>81</v>
      </c>
      <c r="E5">
        <v>2028</v>
      </c>
      <c r="G5" s="8" t="s">
        <v>82</v>
      </c>
    </row>
    <row r="6" spans="1:14" x14ac:dyDescent="0.35">
      <c r="A6" s="5" t="s">
        <v>83</v>
      </c>
      <c r="E6">
        <v>2029</v>
      </c>
    </row>
    <row r="7" spans="1:14" x14ac:dyDescent="0.35">
      <c r="A7" s="5" t="s">
        <v>84</v>
      </c>
      <c r="B7" s="5" t="s">
        <v>85</v>
      </c>
      <c r="C7" s="5" t="s">
        <v>86</v>
      </c>
      <c r="E7">
        <v>2030</v>
      </c>
    </row>
    <row r="8" spans="1:14" x14ac:dyDescent="0.35">
      <c r="A8" s="5" t="s">
        <v>87</v>
      </c>
      <c r="B8" s="5" t="s">
        <v>17</v>
      </c>
      <c r="C8" s="5"/>
      <c r="E8">
        <v>2031</v>
      </c>
    </row>
    <row r="9" spans="1:14" x14ac:dyDescent="0.35">
      <c r="A9" s="5"/>
      <c r="B9" s="5" t="s">
        <v>88</v>
      </c>
      <c r="C9" s="5"/>
      <c r="E9">
        <v>2032</v>
      </c>
    </row>
    <row r="10" spans="1:14" x14ac:dyDescent="0.35">
      <c r="A10" s="5" t="s">
        <v>89</v>
      </c>
      <c r="B10" s="5" t="s">
        <v>90</v>
      </c>
      <c r="C10" s="5"/>
    </row>
    <row r="11" spans="1:14" x14ac:dyDescent="0.35">
      <c r="A11" s="5" t="s">
        <v>17</v>
      </c>
      <c r="B11" s="5" t="s">
        <v>91</v>
      </c>
      <c r="C11" s="5"/>
    </row>
    <row r="12" spans="1:14" x14ac:dyDescent="0.35">
      <c r="A12" s="5" t="s">
        <v>92</v>
      </c>
      <c r="B12" s="5" t="s">
        <v>93</v>
      </c>
      <c r="C12" s="5"/>
    </row>
    <row r="13" spans="1:14" x14ac:dyDescent="0.35">
      <c r="A13" s="5" t="s">
        <v>94</v>
      </c>
      <c r="B13" s="5"/>
      <c r="C13" s="5"/>
    </row>
    <row r="14" spans="1:14" ht="15.5" x14ac:dyDescent="0.35">
      <c r="A14" s="5" t="s">
        <v>95</v>
      </c>
      <c r="B14" s="5" t="s">
        <v>96</v>
      </c>
      <c r="C14" s="5"/>
      <c r="E14" s="11" t="s">
        <v>97</v>
      </c>
    </row>
    <row r="15" spans="1:14" ht="15.5" x14ac:dyDescent="0.35">
      <c r="A15" s="5"/>
      <c r="B15" s="9" t="s">
        <v>17</v>
      </c>
      <c r="C15" s="5"/>
      <c r="E15" s="13" t="s">
        <v>17</v>
      </c>
    </row>
    <row r="16" spans="1:14" ht="15.5" x14ac:dyDescent="0.35">
      <c r="A16" s="5"/>
      <c r="B16" s="9" t="s">
        <v>98</v>
      </c>
      <c r="C16" s="5"/>
      <c r="E16" s="12" t="s">
        <v>99</v>
      </c>
    </row>
    <row r="17" spans="1:7" ht="15.5" x14ac:dyDescent="0.35">
      <c r="A17" s="5" t="s">
        <v>100</v>
      </c>
      <c r="B17" s="9" t="s">
        <v>101</v>
      </c>
      <c r="C17" s="5"/>
      <c r="E17" s="12" t="s">
        <v>102</v>
      </c>
    </row>
    <row r="18" spans="1:7" ht="15.5" x14ac:dyDescent="0.35">
      <c r="A18" s="5" t="s">
        <v>103</v>
      </c>
      <c r="B18" s="5"/>
      <c r="C18" s="5"/>
      <c r="E18" s="12" t="s">
        <v>104</v>
      </c>
    </row>
    <row r="19" spans="1:7" ht="15.5" x14ac:dyDescent="0.35">
      <c r="A19" s="5" t="s">
        <v>105</v>
      </c>
      <c r="B19" s="5" t="s">
        <v>17</v>
      </c>
      <c r="E19" s="12" t="s">
        <v>6</v>
      </c>
    </row>
    <row r="20" spans="1:7" ht="15.5" x14ac:dyDescent="0.35">
      <c r="A20" s="5" t="s">
        <v>106</v>
      </c>
      <c r="B20" s="5" t="s">
        <v>107</v>
      </c>
      <c r="C20" s="5" t="s">
        <v>108</v>
      </c>
      <c r="E20" s="12" t="s">
        <v>42</v>
      </c>
    </row>
    <row r="21" spans="1:7" ht="15.5" x14ac:dyDescent="0.35">
      <c r="A21" s="5" t="s">
        <v>109</v>
      </c>
      <c r="C21" s="5" t="s">
        <v>17</v>
      </c>
      <c r="E21" s="12" t="s">
        <v>43</v>
      </c>
      <c r="F21" s="1"/>
    </row>
    <row r="22" spans="1:7" ht="15.5" x14ac:dyDescent="0.35">
      <c r="A22" s="5" t="s">
        <v>110</v>
      </c>
      <c r="C22" s="5" t="s">
        <v>111</v>
      </c>
      <c r="E22" s="12" t="s">
        <v>112</v>
      </c>
      <c r="F22" s="6"/>
      <c r="G22" s="1"/>
    </row>
    <row r="23" spans="1:7" ht="15.5" x14ac:dyDescent="0.35">
      <c r="A23" s="5" t="s">
        <v>113</v>
      </c>
      <c r="C23" s="5" t="s">
        <v>114</v>
      </c>
      <c r="E23" s="12" t="s">
        <v>115</v>
      </c>
      <c r="F23" s="6"/>
    </row>
    <row r="24" spans="1:7" ht="15.5" x14ac:dyDescent="0.35">
      <c r="A24" s="5" t="s">
        <v>116</v>
      </c>
      <c r="C24" s="5" t="s">
        <v>117</v>
      </c>
      <c r="E24" s="12" t="s">
        <v>118</v>
      </c>
      <c r="F24" s="6"/>
    </row>
    <row r="25" spans="1:7" ht="15.5" x14ac:dyDescent="0.35">
      <c r="A25" s="5" t="s">
        <v>119</v>
      </c>
      <c r="C25" s="5" t="s">
        <v>120</v>
      </c>
      <c r="E25" s="12" t="s">
        <v>121</v>
      </c>
    </row>
    <row r="26" spans="1:7" ht="15.5" x14ac:dyDescent="0.35">
      <c r="A26" s="5" t="s">
        <v>122</v>
      </c>
      <c r="C26" s="5" t="s">
        <v>123</v>
      </c>
      <c r="E26" s="12" t="s">
        <v>124</v>
      </c>
    </row>
    <row r="27" spans="1:7" ht="15.5" x14ac:dyDescent="0.35">
      <c r="C27" s="5" t="s">
        <v>125</v>
      </c>
      <c r="E27" s="12" t="s">
        <v>126</v>
      </c>
    </row>
    <row r="28" spans="1:7" ht="15.5" x14ac:dyDescent="0.35">
      <c r="C28" s="5" t="s">
        <v>127</v>
      </c>
      <c r="E28" s="12" t="s">
        <v>128</v>
      </c>
    </row>
    <row r="29" spans="1:7" ht="15.5" x14ac:dyDescent="0.35">
      <c r="C29" s="5" t="s">
        <v>129</v>
      </c>
      <c r="E29" s="12" t="s">
        <v>130</v>
      </c>
    </row>
    <row r="30" spans="1:7" ht="15.5" x14ac:dyDescent="0.35">
      <c r="A30" s="5"/>
      <c r="C30" s="5" t="s">
        <v>131</v>
      </c>
      <c r="E30" s="12" t="s">
        <v>132</v>
      </c>
    </row>
    <row r="31" spans="1:7" ht="15.5" x14ac:dyDescent="0.35">
      <c r="A31" s="1"/>
      <c r="C31" s="5" t="s">
        <v>133</v>
      </c>
      <c r="E31" s="12" t="s">
        <v>134</v>
      </c>
    </row>
    <row r="32" spans="1:7" ht="15.5" x14ac:dyDescent="0.35">
      <c r="A32" s="5"/>
      <c r="C32" s="5" t="s">
        <v>135</v>
      </c>
      <c r="E32" s="12" t="s">
        <v>136</v>
      </c>
    </row>
    <row r="33" spans="1:5" ht="15.5" x14ac:dyDescent="0.35">
      <c r="A33" s="5"/>
      <c r="C33" s="5" t="s">
        <v>137</v>
      </c>
      <c r="E33" s="12" t="s">
        <v>138</v>
      </c>
    </row>
    <row r="34" spans="1:5" x14ac:dyDescent="0.35">
      <c r="A34" s="5"/>
      <c r="C34" s="5"/>
    </row>
    <row r="52" spans="3:3" x14ac:dyDescent="0.35">
      <c r="C52" s="5"/>
    </row>
  </sheetData>
  <sheetProtection formatColumns="0" formatRows="0" sort="0" autoFilter="0"/>
  <phoneticPr fontId="12" type="noConversion"/>
  <pageMargins left="0.7" right="0.7" top="0.75" bottom="0.75" header="0.3" footer="0.3"/>
  <tableParts count="13">
    <tablePart r:id="rId1"/>
    <tablePart r:id="rId2"/>
    <tablePart r:id="rId3"/>
    <tablePart r:id="rId4"/>
    <tablePart r:id="rId5"/>
    <tablePart r:id="rId6"/>
    <tablePart r:id="rId7"/>
    <tablePart r:id="rId8"/>
    <tablePart r:id="rId9"/>
    <tablePart r:id="rId10"/>
    <tablePart r:id="rId11"/>
    <tablePart r:id="rId12"/>
    <tablePart r:id="rId1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 O p e n   E v e n t 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 O p e n   E v e n t 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 C o l u m n s \ T y p e   o f   e v e n t < / K e y > < / a : K e y > < a : V a l u e   i : t y p e = " T a b l e W i d g e t B a s e V i e w S t a t e " / > < / a : K e y V a l u e O f D i a g r a m O b j e c t K e y a n y T y p e z b w N T n L X > < a : K e y V a l u e O f D i a g r a m O b j e c t K e y a n y T y p e z b w N T n L X > < a : K e y > < K e y > C o l u m n s \ D a t e   o f   e v e n t < / K e y > < / a : K e y > < a : V a l u e   i : t y p e = " T a b l e W i d g e t B a s e V i e w S t a t e " / > < / a : K e y V a l u e O f D i a g r a m O b j e c t K e y a n y T y p e z b w N T n L X > < a : K e y V a l u e O f D i a g r a m O b j e c t K e y a n y T y p e z b w N T n L X > < a : K e y > < K e y > C o l u m n s \ P e r s o n n e l < / K e y > < / a : K e y > < a : V a l u e   i : t y p e = " T a b l e W i d g e t B a s e V i e w S t a t e " / > < / a : K e y V a l u e O f D i a g r a m O b j e c t K e y a n y T y p e z b w N T n L X > < a : K e y V a l u e O f D i a g r a m O b j e c t K e y a n y T y p e z b w N T n L X > < a : K e y > < K e y > C o l u m n s \ M a t e r i a l < / K e y > < / a : K e y > < a : V a l u e   i : t y p e = " T a b l e W i d g e t B a s e V i e w S t a t e " / > < / a : K e y V a l u e O f D i a g r a m O b j e c t K e y a n y T y p e z b w N T n L X > < a : K e y V a l u e O f D i a g r a m O b j e c t K e y a n y T y p e z b w N T n L X > < a : K e y > < K e y > C o l u m n s \ T r a v e l < / K e y > < / a : K e y > < a : V a l u e   i : t y p e = " T a b l e W i d g e t B a s e V i e w S t a t e " / > < / a : K e y V a l u e O f D i a g r a m O b j e c t K e y a n y T y p e z b w N T n L X > < a : K e y V a l u e O f D i a g r a m O b j e c t K e y a n y T y p e z b w N T n L X > < a : K e y > < K e y > C o l u m n s \ W A S P   R e q u i s i t i o n < / K e y > < / a : K e y > < a : V a l u e   i : t y p e = " T a b l e W i d g e t B a s e V i e w S t a t e " / > < / a : K e y V a l u e O f D i a g r a m O b j e c t K e y a n y T y p e z b w N T n L X > < a : K e y V a l u e O f D i a g r a m O b j e c t K e y a n y T y p e z b w N T n L X > < a : K e y > < K e y > C o l u m n s \ A c t i v i t y /   A l i g n m e n t   w i t h   W A R A   a n n u a l   p l a n : < / K e y > < / a : K e y > < a : V a l u e   i : t y p e = " T a b l e W i d g e t B a s e V i e w S t a t e " / > < / a : K e y V a l u e O f D i a g r a m O b j e c t K e y a n y T y p e z b w N T n L X > < a : K e y V a l u e O f D i a g r a m O b j e c t K e y a n y T y p e z b w N T n L X > < a : K e y > < K e y > C o l u m n s \ R e p o r t i n g   p e r i o d 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 E V E N T T 1 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 E V E N T T 1 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 C o l u m n s \ T y p e   o f   e v e n t < / K e y > < / a : K e y > < a : V a l u e   i : t y p e = " T a b l e W i d g e t B a s e V i e w S t a t e " / > < / a : K e y V a l u e O f D i a g r a m O b j e c t K e y a n y T y p e z b w N T n L X > < a : K e y V a l u e O f D i a g r a m O b j e c t K e y a n y T y p e z b w N T n L X > < a : K e y > < K e y > C o l u m n s \ E x t e r n a l /   I n t e r n a l < / K e y > < / a : K e y > < a : V a l u e   i : t y p e = " T a b l e W i d g e t B a s e V i e w S t a t e " / > < / a : K e y V a l u e O f D i a g r a m O b j e c t K e y a n y T y p e z b w N T n L X > < a : K e y V a l u e O f D i a g r a m O b j e c t K e y a n y T y p e z b w N T n L X > < a : K e y > < K e y > C o l u m n s \ D a t e   o f   e v e n t < / K e y > < / a : K e y > < a : V a l u e   i : t y p e = " T a b l e W i d g e t B a s e V i e w S t a t e " / > < / a : K e y V a l u e O f D i a g r a m O b j e c t K e y a n y T y p e z b w N T n L X > < a : K e y V a l u e O f D i a g r a m O b j e c t K e y a n y T y p e z b w N T n L X > < a : K e y > < K e y > C o l u m n s \ T o t a l   c o s t   ( S E K ) < / K e y > < / a : K e y > < a : V a l u e   i : t y p e = " T a b l e W i d g e t B a s e V i e w S t a t e " / > < / a : K e y V a l u e O f D i a g r a m O b j e c t K e y a n y T y p e z b w N T n L X > < a : K e y V a l u e O f D i a g r a m O b j e c t K e y a n y T y p e z b w N T n L X > < a : K e y > < K e y > C o l u m n s \ I N   K I N D < / K e y > < / a : K e y > < a : V a l u e   i : t y p e = " T a b l e W i d g e t B a s e V i e w S t a t e " / > < / a : K e y V a l u e O f D i a g r a m O b j e c t K e y a n y T y p e z b w N T n L X > < a : K e y V a l u e O f D i a g r a m O b j e c t K e y a n y T y p e z b w N T n L X > < a : K e y > < K e y > C o l u m n s \ W A S P   R e q u i s i t i o n < / K e y > < / a : K e y > < a : V a l u e   i : t y p e = " T a b l e W i d g e t B a s e V i e w S t a t e " / > < / a : K e y V a l u e O f D i a g r a m O b j e c t K e y a n y T y p e z b w N T n L X > < a : K e y V a l u e O f D i a g r a m O b j e c t K e y a n y T y p e z b w N T n L X > < a : K e y > < K e y > C o l u m n s \ A c t i v i t y /   A l i g n m e n t   w i t h   W A R A   a n n u a l   p l a n : 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 P e r s o n n e l T 1   1 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 P e r s o n n e l T 1   1 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 C o l u m n s \ T o t a l   h o u r s < / K e y > < / a : K e y > < a : V a l u e   i : t y p e = " T a b l e W i d g e t B a s e V i e w S t a t e " / > < / a : K e y V a l u e O f D i a g r a m O b j e c t K e y a n y T y p e z b w N T n L X > < a : K e y V a l u e O f D i a g r a m O b j e c t K e y a n y T y p e z b w N T n L X > < a : K e y > < K e y > C o l u m n s \ T o t a l   c o s t   i n c l .   L K P   & a m p ;   3 5 %   O H   ( S E K ) < / K e y > < / a : K e y > < a : V a l u e   i : t y p e = " T a b l e W i d g e t B a s e V i e w S t a t e " / > < / a : K e y V a l u e O f D i a g r a m O b j e c t K e y a n y T y p e z b w N T n L X > < a : K e y V a l u e O f D i a g r a m O b j e c t K e y a n y T y p e z b w N T n L X > < a : K e y > < K e y > C o l u m n s \ I N   K I N D < / K e y > < / a : K e y > < a : V a l u e   i : t y p e = " T a b l e W i d g e t B a s e V i e w S t a t e " / > < / a : K e y V a l u e O f D i a g r a m O b j e c t K e y a n y T y p e z b w N T n L X > < a : K e y V a l u e O f D i a g r a m O b j e c t K e y a n y T y p e z b w N T n L X > < a : K e y > < K e y > C o l u m n s \ W A S P   R e q u i s i t i o n < / K e y > < / a : K e y > < a : V a l u e   i : t y p e = " T a b l e W i d g e t B a s e V i e w S t a t e " / > < / a : K e y V a l u e O f D i a g r a m O b j e c t K e y a n y T y p e z b w N T n L X > < a : K e y V a l u e O f D i a g r a m O b j e c t K e y a n y T y p e z b w N T n L X > < a : K e y > < K e y > C o l u m n s \ A c t i v i t y /   A l i g n m e n t   w i t h   W A R A   a n n u a l   p l a n : < / 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 T o t a l   R e q       I n   k i n d 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 T o t a l   R e q       I n   k i n d 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 C o l u m n s \ T o t a l   h o u r s < / K e y > < / a : K e y > < a : V a l u e   i : t y p e = " T a b l e W i d g e t B a s e V i e w S t a t e " / > < / a : K e y V a l u e O f D i a g r a m O b j e c t K e y a n y T y p e z b w N T n L X > < a : K e y V a l u e O f D i a g r a m O b j e c t K e y a n y T y p e z b w N T n L X > < a : K e y > < K e y > C o l u m n s \ T o t a l   c o s t   i n c l .   L K P   & a m p ;   3 5 %   O H   ( S E K ) < / K e y > < / a : K e y > < a : V a l u e   i : t y p e = " T a b l e W i d g e t B a s e V i e w S t a t e " / > < / a : K e y V a l u e O f D i a g r a m O b j e c t K e y a n y T y p e z b w N T n L X > < a : K e y V a l u e O f D i a g r a m O b j e c t K e y a n y T y p e z b w N T n L X > < a : K e y > < K e y > C o l u m n s \ I N   K I N D < / K e y > < / a : K e y > < a : V a l u e   i : t y p e = " T a b l e W i d g e t B a s e V i e w S t a t e " / > < / a : K e y V a l u e O f D i a g r a m O b j e c t K e y a n y T y p e z b w N T n L X > < a : K e y V a l u e O f D i a g r a m O b j e c t K e y a n y T y p e z b w N T n L X > < a : K e y > < K e y > C o l u m n s \ W A S P   R e q u i s i t i o n < / K e y > < / a : K e y > < a : V a l u e   i : t y p e = " T a b l e W i d g e t B a s e V i e w S t a t e " / > < / a : K e y V a l u e O f D i a g r a m O b j e c t K e y a n y T y p e z b w N T n L X > < a : K e y V a l u e O f D i a g r a m O b j e c t K e y a n y T y p e z b w N T n L X > < a : K e y > < K e y > C o l u m n s \ A c t i v i t y /   A l i g n m e n t   w i t h   W A R A   a n n u a l   p l a n : < / K e y > < / a : K e y > < a : V a l u e   i : t y p e = " T a b l e W i d g e t B a s e V i e w S t a t e " / > < / a : K e y V a l u e O f D i a g r a m O b j e c t K e y a n y T y p e z b w N T n L X > < a : K e y V a l u e O f D i a g r a m O b j e c t K e y a n y T y p e z b w N T n L X > < a : K e y > < K e y > C o l u m n s \ R e p o r t i n g   p e r i o d < / K e y > < / a : K e y > < a : V a l u e   i : t y p e = " T a b l e W i d g e t B a s e V i e w S t a t e " / > < / a : K e y V a l u e O f D i a g r a m O b j e c t K e y a n y T y p e z b w N T n L X > < a : K e y V a l u e O f D i a g r a m O b j e c t K e y a n y T y p e z b w N T n L X > < a : K e y > < K e y > C o l u m n s \ U t i l i z a t i o n   r a t e   i n   W A S P   % < / K e y > < / a : K e y > < a : V a l u e   i : t y p e = " T a b l e W i d g e t B a s e V i e w S t a t e " / > < / a : K e y V a l u e O f D i a g r a m O b j e c t K e y a n y T y p e z b w N T n L X > < a : K e y V a l u e O f D i a g r a m O b j e c t K e y a n y T y p e z b w N T n L X > < a : K e y > < K e y > C o l u m n s \ T o t a l   c o s t   i n   W A S P < / K e y > < / a : K e y > < a : V a l u e   i : t y p e = " T a b l e W i d g e t B a s e V i e w S t a t e " / > < / a : K e y V a l u e O f D i a g r a m O b j e c t K e y a n y T y p e z b w N T n L X > < a : K e y V a l u e O f D i a g r a m O b j e c t K e y a n y T y p e z b w N T n L X > < a : K e y > < K e y > C o l u m n s \ M a t e r i a l < / K e y > < / a : K e y > < a : V a l u e   i : t y p e = " T a b l e W i d g e t B a s e V i e w S t a t e " / > < / a : K e y V a l u e O f D i a g r a m O b j e c t K e y a n y T y p e z b w N T n L X > < a : K e y V a l u e O f D i a g r a m O b j e c t K e y a n y T y p e z b w N T n L X > < a : K e y > < K e y > C o l u m n s \ T r a v e l 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 T o t a l   R e q   a n d   I n   k i n d < / 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 T o t a l   R e q   a n d   I n   k i n d < / 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 C o l u m n s \ C a t e g o r y < / K e y > < / a : K e y > < a : V a l u e   i : t y p e = " T a b l e W i d g e t B a s e V i e w S t a t e " / > < / a : K e y V a l u e O f D i a g r a m O b j e c t K e y a n y T y p e z b w N T n L X > < a : K e y V a l u e O f D i a g r a m O b j e c t K e y a n y T y p e z b w N T n L X > < a : K e y > < K e y > C o l u m n s \ T o t a l   h o u r s < / K e y > < / a : K e y > < a : V a l u e   i : t y p e = " T a b l e W i d g e t B a s e V i e w S t a t e " / > < / a : K e y V a l u e O f D i a g r a m O b j e c t K e y a n y T y p e z b w N T n L X > < a : K e y V a l u e O f D i a g r a m O b j e c t K e y a n y T y p e z b w N T n L X > < a : K e y > < K e y > C o l u m n s \ T o t a l   c o s t   i n c l .   L K P   & a m p ;   3 5 %   O H   ( S E K ) < / K e y > < / a : K e y > < a : V a l u e   i : t y p e = " T a b l e W i d g e t B a s e V i e w S t a t e " / > < / a : K e y V a l u e O f D i a g r a m O b j e c t K e y a n y T y p e z b w N T n L X > < a : K e y V a l u e O f D i a g r a m O b j e c t K e y a n y T y p e z b w N T n L X > < a : K e y > < K e y > C o l u m n s \ I N   K I N D < / K e y > < / a : K e y > < a : V a l u e   i : t y p e = " T a b l e W i d g e t B a s e V i e w S t a t e " / > < / a : K e y V a l u e O f D i a g r a m O b j e c t K e y a n y T y p e z b w N T n L X > < a : K e y V a l u e O f D i a g r a m O b j e c t K e y a n y T y p e z b w N T n L X > < a : K e y > < K e y > C o l u m n s \ W A S P   R e q u i s i t i o n < / K e y > < / a : K e y > < a : V a l u e   i : t y p e = " T a b l e W i d g e t B a s e V i e w S t a t e " / > < / a : K e y V a l u e O f D i a g r a m O b j e c t K e y a n y T y p e z b w N T n L X > < a : K e y V a l u e O f D i a g r a m O b j e c t K e y a n y T y p e z b w N T n L X > < a : K e y > < K e y > C o l u m n s \ A c t i v i t y /   A l i g n m e n t   w i t h   W A R A   a n n u a l   p l a n : < / K e y > < / a : K e y > < a : V a l u e   i : t y p e = " T a b l e W i d g e t B a s e V i e w S t a t e " / > < / a : K e y V a l u e O f D i a g r a m O b j e c t K e y a n y T y p e z b w N T n L X > < a : K e y V a l u e O f D i a g r a m O b j e c t K e y a n y T y p e z b w N T n L X > < a : K e y > < K e y > C o l u m n s \ R e p o r t i n g   p e r i o d < / K e y > < / a : K e y > < a : V a l u e   i : t y p e = " T a b l e W i d g e t B a s e V i e w S t a t e " / > < / a : K e y V a l u e O f D i a g r a m O b j e c t K e y a n y T y p e z b w N T n L X > < a : K e y V a l u e O f D i a g r a m O b j e c t K e y a n y T y p e z b w N T n L X > < a : K e y > < K e y > C o l u m n s \ U t i l i z a t i o n   r a t e   i n   W A S P   % < / K e y > < / a : K e y > < a : V a l u e   i : t y p e = " T a b l e W i d g e t B a s e V i e w S t a t e " / > < / a : K e y V a l u e O f D i a g r a m O b j e c t K e y a n y T y p e z b w N T n L X > < a : K e y V a l u e O f D i a g r a m O b j e c t K e y a n y T y p e z b w N T n L X > < a : K e y > < K e y > C o l u m n s \ T o t a l   c o s t   i n   W A S P < / K e y > < / a : K e y > < a : V a l u e   i : t y p e = " T a b l e W i d g e t B a s e V i e w S t a t e " / > < / a : K e y V a l u e O f D i a g r a m O b j e c t K e y a n y T y p e z b w N T n L X > < a : K e y V a l u e O f D i a g r a m O b j e c t K e y a n y T y p e z b w N T n L X > < a : K e y > < K e y > C o l u m n s \ M a t e r i a l < / K e y > < / a : K e y > < a : V a l u e   i : t y p e = " T a b l e W i d g e t B a s e V i e w S t a t e " / > < / a : K e y V a l u e O f D i a g r a m O b j e c t K e y a n y T y p e z b w N T n L X > < a : K e y V a l u e O f D i a g r a m O b j e c t K e y a n y T y p e z b w N T n L X > < a : K e y > < K e y > C o l u m n s \ T r a v e l < / 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S h o w H i d d e n " > < C u s t o m C o n t e n t > < ! [ C D A T A [ T r u e ] ] > < / C u s t o m C o n t e n t > < / G e m i n i > 
</file>

<file path=customXml/item11.xml>��< ? x m l   v e r s i o n = " 1 . 0 "   e n c o d i n g = " U T F - 1 6 " ? > < G e m i n i   x m l n s = " h t t p : / / g e m i n i / p i v o t c u s t o m i z a t i o n / I s S a n d b o x E m b e d d e d " > < C u s t o m C o n t e n t > < ! [ C D A T A [ y e s ] ] > < / C u s t o m C o n t e n t > < / G e m i n i > 
</file>

<file path=customXml/item12.xml>��< ? x m l   v e r s i o n = " 1 . 0 "   e n c o d i n g = " U T F - 1 6 " ? > < G e m i n i   x m l n s = " h t t p : / / g e m i n i / p i v o t c u s t o m i z a t i o n / T a b l e X M L _ O p e n   E v e n t _ 3 3 d 9 b 1 2 3 - 7 f 8 6 - 4 4 3 c - 8 a 5 7 - 7 5 6 3 3 2 9 2 9 b 0 f " > < C u s t o m C o n t e n t > < ! [ C D A T A [ < T a b l e W i d g e t G r i d S e r i a l i z a t i o n   x m l n s : x s d = " h t t p : / / w w w . w 3 . o r g / 2 0 0 1 / X M L S c h e m a "   x m l n s : x s i = " h t t p : / / w w w . w 3 . o r g / 2 0 0 1 / X M L S c h e m a - i n s t a n c e " > < C o l u m n S u g g e s t e d T y p e   / > < C o l u m n F o r m a t   / > < C o l u m n A c c u r a c y   / > < C o l u m n C u r r e n c y S y m b o l   / > < C o l u m n P o s i t i v e P a t t e r n   / > < C o l u m n N e g a t i v e P a t t e r n   / > < C o l u m n W i d t h s > < i t e m > < k e y > < s t r i n g > T y p e   o f   e v e n t < / s t r i n g > < / k e y > < v a l u e > < i n t > 1 2 3 < / i n t > < / v a l u e > < / i t e m > < i t e m > < k e y > < s t r i n g > D a t e   o f   e v e n t < / s t r i n g > < / k e y > < v a l u e > < i n t > 1 2 2 < / i n t > < / v a l u e > < / i t e m > < i t e m > < k e y > < s t r i n g > P e r s o n n e l < / s t r i n g > < / k e y > < v a l u e > < i n t > 1 0 2 < / i n t > < / v a l u e > < / i t e m > < i t e m > < k e y > < s t r i n g > M a t e r i a l < / s t r i n g > < / k e y > < v a l u e > < i n t > 8 7 < / i n t > < / v a l u e > < / i t e m > < i t e m > < k e y > < s t r i n g > T r a v e l < / s t r i n g > < / k e y > < v a l u e > < i n t > 7 5 < / i n t > < / v a l u e > < / i t e m > < i t e m > < k e y > < s t r i n g > W A S P   R e q u i s i t i o n < / s t r i n g > < / k e y > < v a l u e > < i n t > 1 5 6 < / i n t > < / v a l u e > < / i t e m > < i t e m > < k e y > < s t r i n g > A c t i v i t y /   A l i g n m e n t   w i t h   W A R A   a n n u a l   p l a n : < / s t r i n g > < / k e y > < v a l u e > < i n t > 3 1 2 < / i n t > < / v a l u e > < / i t e m > < i t e m > < k e y > < s t r i n g > R e p o r t i n g   p e r i o d < / s t r i n g > < / k e y > < v a l u e > < i n t > 1 4 4 < / i n t > < / v a l u e > < / i t e m > < / C o l u m n W i d t h s > < C o l u m n D i s p l a y I n d e x > < i t e m > < k e y > < s t r i n g > T y p e   o f   e v e n t < / s t r i n g > < / k e y > < v a l u e > < i n t > 0 < / i n t > < / v a l u e > < / i t e m > < i t e m > < k e y > < s t r i n g > D a t e   o f   e v e n t < / s t r i n g > < / k e y > < v a l u e > < i n t > 1 < / i n t > < / v a l u e > < / i t e m > < i t e m > < k e y > < s t r i n g > P e r s o n n e l < / s t r i n g > < / k e y > < v a l u e > < i n t > 2 < / i n t > < / v a l u e > < / i t e m > < i t e m > < k e y > < s t r i n g > M a t e r i a l < / s t r i n g > < / k e y > < v a l u e > < i n t > 3 < / i n t > < / v a l u e > < / i t e m > < i t e m > < k e y > < s t r i n g > T r a v e l < / s t r i n g > < / k e y > < v a l u e > < i n t > 4 < / i n t > < / v a l u e > < / i t e m > < i t e m > < k e y > < s t r i n g > W A S P   R e q u i s i t i o n < / s t r i n g > < / k e y > < v a l u e > < i n t > 5 < / i n t > < / v a l u e > < / i t e m > < i t e m > < k e y > < s t r i n g > A c t i v i t y /   A l i g n m e n t   w i t h   W A R A   a n n u a l   p l a n : < / s t r i n g > < / k e y > < v a l u e > < i n t > 6 < / i n t > < / v a l u e > < / i t e m > < i t e m > < k e y > < s t r i n g > R e p o r t i n g   p e r i o d < / s t r i n g > < / k e y > < v a l u e > < i n t > 7 < / 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P e r s o n n e l T 1   1 _ 3 5 7 d 4 4 c d - 3 c 9 e - 4 9 e d - a 5 d 3 - e 8 4 5 a 6 5 d 3 3 4 e " > < C u s t o m C o n t e n t > < ! [ C D A T A [ < T a b l e W i d g e t G r i d S e r i a l i z a t i o n   x m l n s : x s d = " h t t p : / / w w w . w 3 . o r g / 2 0 0 1 / X M L S c h e m a "   x m l n s : x s i = " h t t p : / / w w w . w 3 . o r g / 2 0 0 1 / X M L S c h e m a - i n s t a n c e " > < C o l u m n S u g g e s t e d T y p e   / > < C o l u m n F o r m a t   / > < C o l u m n A c c u r a c y   / > < C o l u m n C u r r e n c y S y m b o l   / > < C o l u m n P o s i t i v e P a t t e r n   / > < C o l u m n N e g a t i v e P a t t e r n   / > < C o l u m n W i d t h s > < i t e m > < k e y > < s t r i n g > N a m e < / s t r i n g > < / k e y > < v a l u e > < i n t > 7 5 < / i n t > < / v a l u e > < / i t e m > < i t e m > < k e y > < s t r i n g > C a t e g o r y < / s t r i n g > < / k e y > < v a l u e > < i n t > 9 5 < / i n t > < / v a l u e > < / i t e m > < i t e m > < k e y > < s t r i n g > T o t a l   h o u r s < / s t r i n g > < / k e y > < v a l u e > < i n t > 1 1 0 < / i n t > < / v a l u e > < / i t e m > < i t e m > < k e y > < s t r i n g > T o t a l   c o s t   i n c l .   L K P   & a m p ;   3 5 %   O H   ( S E K ) < / s t r i n g > < / k e y > < v a l u e > < i n t > 2 8 1 < / i n t > < / v a l u e > < / i t e m > < i t e m > < k e y > < s t r i n g > I N   K I N D < / s t r i n g > < / k e y > < v a l u e > < i n t > 8 8 < / i n t > < / v a l u e > < / i t e m > < i t e m > < k e y > < s t r i n g > W A S P   R e q u i s i t i o n < / s t r i n g > < / k e y > < v a l u e > < i n t > 1 5 6 < / i n t > < / v a l u e > < / i t e m > < i t e m > < k e y > < s t r i n g > A c t i v i t y /   A l i g n m e n t   w i t h   W A R A   a n n u a l   p l a n : < / s t r i n g > < / k e y > < v a l u e > < i n t > 3 1 2 < / i n t > < / v a l u e > < / i t e m > < / C o l u m n W i d t h s > < C o l u m n D i s p l a y I n d e x > < i t e m > < k e y > < s t r i n g > N a m e < / s t r i n g > < / k e y > < v a l u e > < i n t > 0 < / i n t > < / v a l u e > < / i t e m > < i t e m > < k e y > < s t r i n g > C a t e g o r y < / s t r i n g > < / k e y > < v a l u e > < i n t > 1 < / i n t > < / v a l u e > < / i t e m > < i t e m > < k e y > < s t r i n g > T o t a l   h o u r s < / s t r i n g > < / k e y > < v a l u e > < i n t > 2 < / i n t > < / v a l u e > < / i t e m > < i t e m > < k e y > < s t r i n g > T o t a l   c o s t   i n c l .   L K P   & a m p ;   3 5 %   O H   ( S E K ) < / s t r i n g > < / k e y > < v a l u e > < i n t > 3 < / i n t > < / v a l u e > < / i t e m > < i t e m > < k e y > < s t r i n g > I N   K I N D < / s t r i n g > < / k e y > < v a l u e > < i n t > 4 < / i n t > < / v a l u e > < / i t e m > < i t e m > < k e y > < s t r i n g > W A S P   R e q u i s i t i o n < / s t r i n g > < / k e y > < v a l u e > < i n t > 5 < / i n t > < / v a l u e > < / i t e m > < i t e m > < k e y > < s t r i n g > A c t i v i t y /   A l i g n m e n t   w i t h   W A R A   a n n u a l   p l a n : < / s t r i n g > < / k e y > < v a l u e > < i n t > 6 < / 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2 5 8 4 d 1 c 6 - 1 b 4 1 - 4 a 9 a - b 2 7 b - f 5 2 c 5 0 a 6 9 a 3 9 " > < C u s t o m C o n t e n t > < ! [ C D A T A [ < ? x m l   v e r s i o n = " 1 . 0 "   e n c o d i n g = " u t f - 1 6 " ? > < S e t t i n g s > < C a l c u l a t e d F i e l d s > < i t e m > < M e a s u r e N a m e > %   I n   K i n d < / M e a s u r e N a m e > < D i s p l a y N a m e > %   I n   K i n d < / D i s p l a y N a m e > < V i s i b l e > F a l s e < / V i s i b l e > < / i t e m > < / C a l c u l a t e d F i e l d s > < S A H o s t H a s h > 0 < / S A H o s t H a s h > < G e m i n i F i e l d L i s t V i s i b l e > T r u e < / G e m i n i F i e l d L i s t V i s i b l e > < / S e t t i n g s > ] ] > < / C u s t o m C o n t e n t > < / G e m i n i > 
</file>

<file path=customXml/item15.xml>��< ? x m l   v e r s i o n = " 1 . 0 "   e n c o d i n g = " U T F - 1 6 " ? > < G e m i n i   x m l n s = " h t t p : / / g e m i n i / p i v o t c u s t o m i z a t i o n / T a b l e X M L _ T o t a l   R e q       I n   k i n d _ d c 5 b d a 3 0 - 9 2 3 6 - 4 8 e 1 - a 6 f 9 - 3 9 d 3 5 7 b f e a 3 a " > < C u s t o m C o n t e n t   x m l n s = " h t t p : / / g e m i n i / p i v o t c u s t o m i z a t i o n / T a b l e X M L _ T o t a l   R e q   I n   k i n d _ d c 5 b d a 3 0 - 9 2 3 6 - 4 8 e 1 - a 6 f 9 - 3 9 d 3 5 7 b f e a 3 a " > < ! [ C D A T A [ < T a b l e W i d g e t G r i d S e r i a l i z a t i o n   x m l n s : x s d = " h t t p : / / w w w . w 3 . o r g / 2 0 0 1 / X M L S c h e m a "   x m l n s : x s i = " h t t p : / / w w w . w 3 . o r g / 2 0 0 1 / X M L S c h e m a - i n s t a n c e " > < C o l u m n S u g g e s t e d T y p e   / > < C o l u m n F o r m a t   / > < C o l u m n A c c u r a c y   / > < C o l u m n C u r r e n c y S y m b o l   / > < C o l u m n P o s i t i v e P a t t e r n   / > < C o l u m n N e g a t i v e P a t t e r n   / > < C o l u m n W i d t h s > < i t e m > < k e y > < s t r i n g > N a m e < / s t r i n g > < / k e y > < v a l u e > < i n t > 7 5 < / i n t > < / v a l u e > < / i t e m > < i t e m > < k e y > < s t r i n g > C a t e g o r y < / s t r i n g > < / k e y > < v a l u e > < i n t > 9 5 < / i n t > < / v a l u e > < / i t e m > < i t e m > < k e y > < s t r i n g > T o t a l   h o u r s < / s t r i n g > < / k e y > < v a l u e > < i n t > 1 1 0 < / i n t > < / v a l u e > < / i t e m > < i t e m > < k e y > < s t r i n g > T o t a l   c o s t   i n c l .   L K P   & a m p ;   3 5 %   O H   ( S E K ) < / s t r i n g > < / k e y > < v a l u e > < i n t > 2 8 1 < / i n t > < / v a l u e > < / i t e m > < i t e m > < k e y > < s t r i n g > I N   K I N D < / s t r i n g > < / k e y > < v a l u e > < i n t > 8 8 < / i n t > < / v a l u e > < / i t e m > < i t e m > < k e y > < s t r i n g > W A S P   R e q u i s i t i o n < / s t r i n g > < / k e y > < v a l u e > < i n t > 1 5 6 < / i n t > < / v a l u e > < / i t e m > < i t e m > < k e y > < s t r i n g > A c t i v i t y /   A l i g n m e n t   w i t h   W A R A   a n n u a l   p l a n : < / s t r i n g > < / k e y > < v a l u e > < i n t > 3 1 2 < / i n t > < / v a l u e > < / i t e m > < i t e m > < k e y > < s t r i n g > R e p o r t i n g   p e r i o d < / s t r i n g > < / k e y > < v a l u e > < i n t > 1 4 4 < / i n t > < / v a l u e > < / i t e m > < i t e m > < k e y > < s t r i n g > U t i l i z a t i o n   r a t e   i n   W A S P   % < / s t r i n g > < / k e y > < v a l u e > < i n t > 2 0 8 < / i n t > < / v a l u e > < / i t e m > < i t e m > < k e y > < s t r i n g > T o t a l   c o s t   i n   W A S P < / s t r i n g > < / k e y > < v a l u e > < i n t > 1 6 4 < / i n t > < / v a l u e > < / i t e m > < i t e m > < k e y > < s t r i n g > M a t e r i a l < / s t r i n g > < / k e y > < v a l u e > < i n t > 8 7 < / i n t > < / v a l u e > < / i t e m > < i t e m > < k e y > < s t r i n g > T r a v e l < / s t r i n g > < / k e y > < v a l u e > < i n t > 7 5 < / i n t > < / v a l u e > < / i t e m > < / C o l u m n W i d t h s > < C o l u m n D i s p l a y I n d e x > < i t e m > < k e y > < s t r i n g > N a m e < / s t r i n g > < / k e y > < v a l u e > < i n t > 0 < / i n t > < / v a l u e > < / i t e m > < i t e m > < k e y > < s t r i n g > C a t e g o r y < / s t r i n g > < / k e y > < v a l u e > < i n t > 1 < / i n t > < / v a l u e > < / i t e m > < i t e m > < k e y > < s t r i n g > T o t a l   h o u r s < / s t r i n g > < / k e y > < v a l u e > < i n t > 2 < / i n t > < / v a l u e > < / i t e m > < i t e m > < k e y > < s t r i n g > T o t a l   c o s t   i n c l .   L K P   & a m p ;   3 5 %   O H   ( S E K ) < / s t r i n g > < / k e y > < v a l u e > < i n t > 3 < / i n t > < / v a l u e > < / i t e m > < i t e m > < k e y > < s t r i n g > I N   K I N D < / s t r i n g > < / k e y > < v a l u e > < i n t > 4 < / i n t > < / v a l u e > < / i t e m > < i t e m > < k e y > < s t r i n g > W A S P   R e q u i s i t i o n < / s t r i n g > < / k e y > < v a l u e > < i n t > 5 < / i n t > < / v a l u e > < / i t e m > < i t e m > < k e y > < s t r i n g > A c t i v i t y /   A l i g n m e n t   w i t h   W A R A   a n n u a l   p l a n : < / s t r i n g > < / k e y > < v a l u e > < i n t > 6 < / i n t > < / v a l u e > < / i t e m > < i t e m > < k e y > < s t r i n g > R e p o r t i n g   p e r i o d < / s t r i n g > < / k e y > < v a l u e > < i n t > 7 < / i n t > < / v a l u e > < / i t e m > < i t e m > < k e y > < s t r i n g > U t i l i z a t i o n   r a t e   i n   W A S P   % < / s t r i n g > < / k e y > < v a l u e > < i n t > 8 < / i n t > < / v a l u e > < / i t e m > < i t e m > < k e y > < s t r i n g > T o t a l   c o s t   i n   W A S P < / s t r i n g > < / k e y > < v a l u e > < i n t > 9 < / i n t > < / v a l u e > < / i t e m > < i t e m > < k e y > < s t r i n g > M a t e r i a l < / s t r i n g > < / k e y > < v a l u e > < i n t > 1 0 < / i n t > < / v a l u e > < / i t e m > < i t e m > < k e y > < s t r i n g > T r a v e l < / s t r i n g > < / k e y > < v a l u e > < i n t > 1 1 < / i n t > < / v a l u e > < / i t e m > < / C o l u m n D i s p l a y I n d e x > < C o l u m n F r o z e n   / > < C o l u m n C h e c k e d   / > < C o l u m n F i l t e r   / > < S e l e c t i o n F i l t e r   / > < F i l t e r P a r a m e t e r s   / > < I s S o r t D e s c e n d i n g > f a l s e < / I s S o r t D e s c e n d i n g > < / T a b l e W i d g e t G r i d S e r i a l i z a t i o n > ] ] > < / C u s t o m C o n t e n t > < / G e m i n i > 
</file>

<file path=customXml/item16.xml><?xml version="1.0" encoding="utf-8"?>
<ct:contentTypeSchema xmlns:ct="http://schemas.microsoft.com/office/2006/metadata/contentType" xmlns:ma="http://schemas.microsoft.com/office/2006/metadata/properties/metaAttributes" ct:_="" ma:_="" ma:contentTypeName="dokument" ma:contentTypeID="0x0101009A737071B229F54F8DA7CC68F2B5156F" ma:contentTypeVersion="11" ma:contentTypeDescription="Skapa ett nytt dokument." ma:contentTypeScope="" ma:versionID="50b553617f582d3e0861406164a49146">
  <xsd:schema xmlns:xsd="http://www.w3.org/2001/XMLSchema" xmlns:xs="http://www.w3.org/2001/XMLSchema" xmlns:p="http://schemas.microsoft.com/office/2006/metadata/properties" xmlns:ns2="04602241-0f62-4611-b64c-b625928651ae" xmlns:ns3="61ce3982-0338-4f45-acc5-4a0873454627" targetNamespace="http://schemas.microsoft.com/office/2006/metadata/properties" ma:root="true" ma:fieldsID="2d2e17988dc9e6eb60e5e53de331e752" ns2:_="" ns3:_="">
    <xsd:import namespace="04602241-0f62-4611-b64c-b625928651ae"/>
    <xsd:import namespace="61ce3982-0338-4f45-acc5-4a087345462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602241-0f62-4611-b64c-b625928651a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Bildmarkeringar" ma:readOnly="false" ma:fieldId="{5cf76f15-5ced-4ddc-b409-7134ff3c332f}" ma:taxonomyMulti="true" ma:sspId="efd87c23-3b26-4c21-8b68-2b726711386c"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1ce3982-0338-4f45-acc5-4a0873454627"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7ff31193-e729-4512-bdf4-bd6ca0542a4b}" ma:internalName="TaxCatchAll" ma:showField="CatchAllData" ma:web="61ce3982-0338-4f45-acc5-4a087345462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 O p e n   E v e n t _ 3 3 d 9 b 1 2 3 - 7 f 8 6 - 4 4 3 c - 8 a 5 7 - 7 5 6 3 3 2 9 2 9 b 0 f < / K e y > < V a l u e   x m l n s : a = " h t t p : / / s c h e m a s . d a t a c o n t r a c t . o r g / 2 0 0 4 / 0 7 / M i c r o s o f t . A n a l y s i s S e r v i c e s . C o m m o n " > < a : H a s F o c u s > t r u e < / a : H a s F o c u s > < a : S i z e A t D p i 9 6 > 1 1 3 < / a : S i z e A t D p i 9 6 > < a : V i s i b l e > t r u e < / a : V i s i b l e > < / V a l u e > < / K e y V a l u e O f s t r i n g S a n d b o x E d i t o r . M e a s u r e G r i d S t a t e S c d E 3 5 R y > < K e y V a l u e O f s t r i n g S a n d b o x E d i t o r . M e a s u r e G r i d S t a t e S c d E 3 5 R y > < K e y > T o t a l   R e q   a n d   I n   k i n d _ 4 d c 9 7 b 9 f - f 8 b 3 - 4 6 6 b - 9 7 6 9 - 2 9 9 a 0 f d 8 1 8 e c < / 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18.xml>��< ? x m l   v e r s i o n = " 1 . 0 "   e n c o d i n g = " U T F - 1 6 " ? > < G e m i n i   x m l n s = " h t t p : / / g e m i n i / p i v o t c u s t o m i z a t i o n / T a b l e X M L _ E V E N T T 1 " > < C u s t o m C o n t e n t > < ! [ C D A T A [ < T a b l e W i d g e t G r i d S e r i a l i z a t i o n   x m l n s : x s d = " h t t p : / / w w w . w 3 . o r g / 2 0 0 1 / X M L S c h e m a "   x m l n s : x s i = " h t t p : / / w w w . w 3 . o r g / 2 0 0 1 / X M L S c h e m a - i n s t a n c e " > < C o l u m n S u g g e s t e d T y p e   / > < C o l u m n F o r m a t   / > < C o l u m n A c c u r a c y   / > < C o l u m n C u r r e n c y S y m b o l   / > < C o l u m n P o s i t i v e P a t t e r n   / > < C o l u m n N e g a t i v e P a t t e r n   / > < C o l u m n W i d t h s > < i t e m > < k e y > < s t r i n g > T y p e   o f   e v e n t < / s t r i n g > < / k e y > < v a l u e > < i n t > 1 2 3 < / i n t > < / v a l u e > < / i t e m > < i t e m > < k e y > < s t r i n g > E x t e r n a l /   I n t e r n a l < / s t r i n g > < / k e y > < v a l u e > < i n t > 1 4 3 < / i n t > < / v a l u e > < / i t e m > < i t e m > < k e y > < s t r i n g > D a t e   o f   e v e n t < / s t r i n g > < / k e y > < v a l u e > < i n t > 1 2 2 < / i n t > < / v a l u e > < / i t e m > < i t e m > < k e y > < s t r i n g > T o t a l   c o s t   ( S E K ) < / s t r i n g > < / k e y > < v a l u e > < i n t > 1 4 5 < / i n t > < / v a l u e > < / i t e m > < i t e m > < k e y > < s t r i n g > I N   K I N D < / s t r i n g > < / k e y > < v a l u e > < i n t > 8 8 < / i n t > < / v a l u e > < / i t e m > < i t e m > < k e y > < s t r i n g > W A S P   R e q u i s i t i o n < / s t r i n g > < / k e y > < v a l u e > < i n t > 1 5 6 < / i n t > < / v a l u e > < / i t e m > < i t e m > < k e y > < s t r i n g > A c t i v i t y /   A l i g n m e n t   w i t h   W A R A   a n n u a l   p l a n : < / s t r i n g > < / k e y > < v a l u e > < i n t > 3 1 2 < / i n t > < / v a l u e > < / i t e m > < / C o l u m n W i d t h s > < C o l u m n D i s p l a y I n d e x > < i t e m > < k e y > < s t r i n g > T y p e   o f   e v e n t < / s t r i n g > < / k e y > < v a l u e > < i n t > 0 < / i n t > < / v a l u e > < / i t e m > < i t e m > < k e y > < s t r i n g > E x t e r n a l /   I n t e r n a l < / s t r i n g > < / k e y > < v a l u e > < i n t > 1 < / i n t > < / v a l u e > < / i t e m > < i t e m > < k e y > < s t r i n g > D a t e   o f   e v e n t < / s t r i n g > < / k e y > < v a l u e > < i n t > 2 < / i n t > < / v a l u e > < / i t e m > < i t e m > < k e y > < s t r i n g > T o t a l   c o s t   ( S E K ) < / s t r i n g > < / k e y > < v a l u e > < i n t > 3 < / i n t > < / v a l u e > < / i t e m > < i t e m > < k e y > < s t r i n g > I N   K I N D < / s t r i n g > < / k e y > < v a l u e > < i n t > 4 < / i n t > < / v a l u e > < / i t e m > < i t e m > < k e y > < s t r i n g > W A S P   R e q u i s i t i o n < / s t r i n g > < / k e y > < v a l u e > < i n t > 5 < / i n t > < / v a l u e > < / i t e m > < i t e m > < k e y > < s t r i n g > A c t i v i t y /   A l i g n m e n t   w i t h   W A R A   a n n u a l   p l a n : < / s t r i n g > < / k e y > < v a l u e > < i n t > 6 < / i n t > < / v a l u e > < / i t e m > < / C o l u m n D i s p l a y I n d e x > < C o l u m n F r o z e n   / > < C o l u m n C h e c k e d   / > < C o l u m n F i l t e r   / > < S e l e c t i o n F i l t e r   / > < F i l t e r P a r a m e t e r s   / > < I s S o r t D e s c e n d i n g > f a l s e < / I s S o r t D e s c e n d i n g > < / T a b l e W i d g e t G r i d S e r i a l i z a t i o n > ] ] > < / C u s t o m C o n t e n t > < / G e m i n i > 
</file>

<file path=customXml/item19.xml>��< ? x m l   v e r s i o n = " 1 . 0 "   e n c o d i n g = " U T F - 1 6 " ? > < G e m i n i   x m l n s = " h t t p : / / g e m i n i / p i v o t c u s t o m i z a t i o n / 7 3 1 4 2 c a 3 - f 2 6 0 - 4 3 e 1 - a d 1 0 - 1 0 8 5 7 4 5 4 1 2 9 f " > < C u s t o m C o n t e n t > < ! [ C D A T A [ < ? x m l   v e r s i o n = " 1 . 0 "   e n c o d i n g = " u t f - 1 6 " ? > < S e t t i n g s > < C a l c u l a t e d F i e l d s > < i t e m > < M e a s u r e N a m e > %   I n   K i n d < / M e a s u r e N a m e > < D i s p l a y N a m e > %   I n   K i n d < / D i s p l a y N a m e > < V i s i b l e > F a l s e < / V i s i b l e > < / i t e m > < / C a l c u l a t e d F i e l d s > < S A H o s t H a s h > 0 < / S A H o s t H a s h > < G e m i n i F i e l d L i s t V i s i b l e > T r u e < / G e m i n i F i e l d L i s t V i s i b l e > < / S e t t i n g s > ] ] > < / C u s t o m C o n t e n t > < / G e m i n i > 
</file>

<file path=customXml/item2.xml>��< ? x m l   v e r s i o n = " 1 . 0 "   e n c o d i n g = " U T F - 1 6 " ? > < G e m i n i   x m l n s = " h t t p : / / g e m i n i / p i v o t c u s t o m i z a t i o n / S h o w I m p l i c i t M e a s u r e s " > < C u s t o m C o n t e n t > < ! [ C D A T A [ F a l s e ] ] > < / C u s t o m C o n t e n t > < / G e m i n i > 
</file>

<file path=customXml/item20.xml>��< ? x m l   v e r s i o n = " 1 . 0 "   e n c o d i n g = " U T F - 1 6 " ? > < G e m i n i   x m l n s = " h t t p : / / g e m i n i / p i v o t c u s t o m i z a t i o n / f f 5 f b 4 2 9 - 9 6 a d - 4 6 b f - a 0 4 1 - 6 d c 1 a 6 7 4 d e e 2 " > < C u s t o m C o n t e n t > < ! [ C D A T A [ < ? x m l   v e r s i o n = " 1 . 0 "   e n c o d i n g = " u t f - 1 6 " ? > < S e t t i n g s > < C a l c u l a t e d F i e l d s > < i t e m > < M e a s u r e N a m e > %   I n   K i n d < / M e a s u r e N a m e > < D i s p l a y N a m e > %   I n   K i n d < / D i s p l a y N a m e > < V i s i b l e > F a l s e < / V i s i b l e > < / i t e m > < / C a l c u l a t e d F i e l d s > < S A H o s t H a s h > 0 < / S A H o s t H a s h > < G e m i n i F i e l d L i s t V i s i b l e > T r u e < / G e m i n i F i e l d L i s t V i s i b l e > < / S e t t i n g s > ] ] > < / C u s t o m C o n t e n t > < / G e m i n i > 
</file>

<file path=customXml/item21.xml>��< ? x m l   v e r s i o n = " 1 . 0 "   e n c o d i n g = " U T F - 1 6 " ? > < G e m i n i   x m l n s = " h t t p : / / g e m i n i / p i v o t c u s t o m i z a t i o n / T a b l e X M L _ T o t a l   R e q       I n   k i n d _ d c 5 b d a 3 0 - 9 2 3 6 - 4 8 e 1 - a 6 f 9 - 3 9 d 3 5 7 b f e a 3 a " > < C u s t o m C o n t e n t   x m l n s = " h t t p : / / g e m i n i / p i v o t c u s t o m i z a t i o n / T a b l e X M L _ T o t a l   R e q   I n   k i n d _ d c 5 b d a 3 0 - 9 2 3 6 - 4 8 e 1 - a 6 f 9 - 3 9 d 3 5 7 b f e a 3 a " > < ! [ C D A T A [ < T a b l e W i d g e t G r i d S e r i a l i z a t i o n   x m l n s : x s d = " h t t p : / / w w w . w 3 . o r g / 2 0 0 1 / X M L S c h e m a "   x m l n s : x s i = " h t t p : / / w w w . w 3 . o r g / 2 0 0 1 / X M L S c h e m a - i n s t a n c e " > < C o l u m n S u g g e s t e d T y p e   / > < C o l u m n F o r m a t   / > < C o l u m n A c c u r a c y   / > < C o l u m n C u r r e n c y S y m b o l   / > < C o l u m n P o s i t i v e P a t t e r n   / > < C o l u m n N e g a t i v e P a t t e r n   / > < C o l u m n W i d t h s > < i t e m > < k e y > < s t r i n g > N a m e < / s t r i n g > < / k e y > < v a l u e > < i n t > 7 5 < / i n t > < / v a l u e > < / i t e m > < i t e m > < k e y > < s t r i n g > C a t e g o r y < / s t r i n g > < / k e y > < v a l u e > < i n t > 9 5 < / i n t > < / v a l u e > < / i t e m > < i t e m > < k e y > < s t r i n g > T o t a l   h o u r s < / s t r i n g > < / k e y > < v a l u e > < i n t > 1 1 0 < / i n t > < / v a l u e > < / i t e m > < i t e m > < k e y > < s t r i n g > T o t a l   c o s t   i n c l .   L K P   & a m p ;   3 5 %   O H   ( S E K ) < / s t r i n g > < / k e y > < v a l u e > < i n t > 2 8 1 < / i n t > < / v a l u e > < / i t e m > < i t e m > < k e y > < s t r i n g > I N   K I N D < / s t r i n g > < / k e y > < v a l u e > < i n t > 8 8 < / i n t > < / v a l u e > < / i t e m > < i t e m > < k e y > < s t r i n g > W A S P   R e q u i s i t i o n < / s t r i n g > < / k e y > < v a l u e > < i n t > 1 5 6 < / i n t > < / v a l u e > < / i t e m > < i t e m > < k e y > < s t r i n g > A c t i v i t y /   A l i g n m e n t   w i t h   W A R A   a n n u a l   p l a n : < / s t r i n g > < / k e y > < v a l u e > < i n t > 3 1 2 < / i n t > < / v a l u e > < / i t e m > < i t e m > < k e y > < s t r i n g > R e p o r t i n g   p e r i o d < / s t r i n g > < / k e y > < v a l u e > < i n t > 1 4 4 < / i n t > < / v a l u e > < / i t e m > < i t e m > < k e y > < s t r i n g > U t i l i z a t i o n   r a t e   i n   W A S P   % < / s t r i n g > < / k e y > < v a l u e > < i n t > 2 0 8 < / i n t > < / v a l u e > < / i t e m > < i t e m > < k e y > < s t r i n g > T o t a l   c o s t   i n   W A S P < / s t r i n g > < / k e y > < v a l u e > < i n t > 1 6 4 < / i n t > < / v a l u e > < / i t e m > < i t e m > < k e y > < s t r i n g > M a t e r i a l < / s t r i n g > < / k e y > < v a l u e > < i n t > 8 7 < / i n t > < / v a l u e > < / i t e m > < i t e m > < k e y > < s t r i n g > T r a v e l < / s t r i n g > < / k e y > < v a l u e > < i n t > 7 5 < / i n t > < / v a l u e > < / i t e m > < / C o l u m n W i d t h s > < C o l u m n D i s p l a y I n d e x > < i t e m > < k e y > < s t r i n g > N a m e < / s t r i n g > < / k e y > < v a l u e > < i n t > 0 < / i n t > < / v a l u e > < / i t e m > < i t e m > < k e y > < s t r i n g > C a t e g o r y < / s t r i n g > < / k e y > < v a l u e > < i n t > 1 < / i n t > < / v a l u e > < / i t e m > < i t e m > < k e y > < s t r i n g > T o t a l   h o u r s < / s t r i n g > < / k e y > < v a l u e > < i n t > 2 < / i n t > < / v a l u e > < / i t e m > < i t e m > < k e y > < s t r i n g > T o t a l   c o s t   i n c l .   L K P   & a m p ;   3 5 %   O H   ( S E K ) < / s t r i n g > < / k e y > < v a l u e > < i n t > 3 < / i n t > < / v a l u e > < / i t e m > < i t e m > < k e y > < s t r i n g > I N   K I N D < / s t r i n g > < / k e y > < v a l u e > < i n t > 4 < / i n t > < / v a l u e > < / i t e m > < i t e m > < k e y > < s t r i n g > W A S P   R e q u i s i t i o n < / s t r i n g > < / k e y > < v a l u e > < i n t > 5 < / i n t > < / v a l u e > < / i t e m > < i t e m > < k e y > < s t r i n g > A c t i v i t y /   A l i g n m e n t   w i t h   W A R A   a n n u a l   p l a n : < / s t r i n g > < / k e y > < v a l u e > < i n t > 6 < / i n t > < / v a l u e > < / i t e m > < i t e m > < k e y > < s t r i n g > R e p o r t i n g   p e r i o d < / s t r i n g > < / k e y > < v a l u e > < i n t > 7 < / i n t > < / v a l u e > < / i t e m > < i t e m > < k e y > < s t r i n g > U t i l i z a t i o n   r a t e   i n   W A S P   % < / s t r i n g > < / k e y > < v a l u e > < i n t > 8 < / i n t > < / v a l u e > < / i t e m > < i t e m > < k e y > < s t r i n g > T o t a l   c o s t   i n   W A S P < / s t r i n g > < / k e y > < v a l u e > < i n t > 9 < / i n t > < / v a l u e > < / i t e m > < i t e m > < k e y > < s t r i n g > M a t e r i a l < / s t r i n g > < / k e y > < v a l u e > < i n t > 1 0 < / i n t > < / v a l u e > < / i t e m > < i t e m > < k e y > < s t r i n g > T r a v e l < / s t r i n g > < / k e y > < v a l u e > < i n t > 1 1 < / i n t > < / v a l u e > < / i t e m > < / C o l u m n D i s p l a y I n d e x > < C o l u m n F r o z e n   / > < C o l u m n C h e c k e d   / > < C o l u m n F i l t e r   / > < S e l e c t i o n F i l t e r   / > < F i l t e r P a r a m e t e r s   / > < I s S o r t D e s c e n d i n g > f a l s e < / I s S o r t D e s c e n d i n g > < / T a b l e W i d g e t G r i d S e r i a l i z a t i o n > ] ] > < / C u s t o m C o n t e n t > < / G e m i n i > 
</file>

<file path=customXml/item22.xml><?xml version="1.0" encoding="utf-8"?>
<?mso-contentType ?>
<FormTemplates xmlns="http://schemas.microsoft.com/sharepoint/v3/contenttype/forms">
  <Display>DocumentLibraryForm</Display>
  <Edit>DocumentLibraryForm</Edit>
  <New>DocumentLibraryForm</New>
</FormTemplates>
</file>

<file path=customXml/item23.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24.xml>��< ? x m l   v e r s i o n = " 1 . 0 "   e n c o d i n g = " U T F - 1 6 " ? > < G e m i n i   x m l n s = " h t t p : / / g e m i n i / p i v o t c u s t o m i z a t i o n / T a b l e X M L _ T o t a l   R e q   a n d   I n   k i n d _ 4 d c 9 7 b 9 f - f 8 b 3 - 4 6 6 b - 9 7 6 9 - 2 9 9 a 0 f d 8 1 8 e c " > < C u s t o m C o n t e n t > < ! [ C D A T A [ < T a b l e W i d g e t G r i d S e r i a l i z a t i o n   x m l n s : x s d = " h t t p : / / w w w . w 3 . o r g / 2 0 0 1 / X M L S c h e m a "   x m l n s : x s i = " h t t p : / / w w w . w 3 . o r g / 2 0 0 1 / X M L S c h e m a - i n s t a n c e " > < C o l u m n S u g g e s t e d T y p e   / > < C o l u m n F o r m a t   / > < C o l u m n A c c u r a c y   / > < C o l u m n C u r r e n c y S y m b o l   / > < C o l u m n P o s i t i v e P a t t e r n   / > < C o l u m n N e g a t i v e P a t t e r n   / > < C o l u m n W i d t h s > < i t e m > < k e y > < s t r i n g > N a m e < / s t r i n g > < / k e y > < v a l u e > < i n t > 7 5 < / i n t > < / v a l u e > < / i t e m > < i t e m > < k e y > < s t r i n g > C a t e g o r y < / s t r i n g > < / k e y > < v a l u e > < i n t > 9 5 < / i n t > < / v a l u e > < / i t e m > < i t e m > < k e y > < s t r i n g > T o t a l   h o u r s < / s t r i n g > < / k e y > < v a l u e > < i n t > 1 1 0 < / i n t > < / v a l u e > < / i t e m > < i t e m > < k e y > < s t r i n g > T o t a l   c o s t   i n c l .   L K P   & a m p ;   3 5 %   O H   ( S E K ) < / s t r i n g > < / k e y > < v a l u e > < i n t > 2 8 1 < / i n t > < / v a l u e > < / i t e m > < i t e m > < k e y > < s t r i n g > I N   K I N D < / s t r i n g > < / k e y > < v a l u e > < i n t > 8 8 < / i n t > < / v a l u e > < / i t e m > < i t e m > < k e y > < s t r i n g > W A S P   R e q u i s i t i o n < / s t r i n g > < / k e y > < v a l u e > < i n t > 1 5 6 < / i n t > < / v a l u e > < / i t e m > < i t e m > < k e y > < s t r i n g > A c t i v i t y /   A l i g n m e n t   w i t h   W A R A   a n n u a l   p l a n : < / s t r i n g > < / k e y > < v a l u e > < i n t > 3 1 2 < / i n t > < / v a l u e > < / i t e m > < i t e m > < k e y > < s t r i n g > R e p o r t i n g   p e r i o d < / s t r i n g > < / k e y > < v a l u e > < i n t > 1 4 4 < / i n t > < / v a l u e > < / i t e m > < i t e m > < k e y > < s t r i n g > U t i l i z a t i o n   r a t e   i n   W A S P   % < / s t r i n g > < / k e y > < v a l u e > < i n t > 2 0 8 < / i n t > < / v a l u e > < / i t e m > < i t e m > < k e y > < s t r i n g > T o t a l   c o s t   i n   W A S P < / s t r i n g > < / k e y > < v a l u e > < i n t > 1 6 4 < / i n t > < / v a l u e > < / i t e m > < i t e m > < k e y > < s t r i n g > M a t e r i a l < / s t r i n g > < / k e y > < v a l u e > < i n t > 8 7 < / i n t > < / v a l u e > < / i t e m > < i t e m > < k e y > < s t r i n g > T r a v e l < / s t r i n g > < / k e y > < v a l u e > < i n t > 7 5 < / i n t > < / v a l u e > < / i t e m > < / C o l u m n W i d t h s > < C o l u m n D i s p l a y I n d e x > < i t e m > < k e y > < s t r i n g > N a m e < / s t r i n g > < / k e y > < v a l u e > < i n t > 0 < / i n t > < / v a l u e > < / i t e m > < i t e m > < k e y > < s t r i n g > C a t e g o r y < / s t r i n g > < / k e y > < v a l u e > < i n t > 1 < / i n t > < / v a l u e > < / i t e m > < i t e m > < k e y > < s t r i n g > T o t a l   h o u r s < / s t r i n g > < / k e y > < v a l u e > < i n t > 2 < / i n t > < / v a l u e > < / i t e m > < i t e m > < k e y > < s t r i n g > T o t a l   c o s t   i n c l .   L K P   & a m p ;   3 5 %   O H   ( S E K ) < / s t r i n g > < / k e y > < v a l u e > < i n t > 3 < / i n t > < / v a l u e > < / i t e m > < i t e m > < k e y > < s t r i n g > I N   K I N D < / s t r i n g > < / k e y > < v a l u e > < i n t > 4 < / i n t > < / v a l u e > < / i t e m > < i t e m > < k e y > < s t r i n g > W A S P   R e q u i s i t i o n < / s t r i n g > < / k e y > < v a l u e > < i n t > 5 < / i n t > < / v a l u e > < / i t e m > < i t e m > < k e y > < s t r i n g > A c t i v i t y /   A l i g n m e n t   w i t h   W A R A   a n n u a l   p l a n : < / s t r i n g > < / k e y > < v a l u e > < i n t > 6 < / i n t > < / v a l u e > < / i t e m > < i t e m > < k e y > < s t r i n g > R e p o r t i n g   p e r i o d < / s t r i n g > < / k e y > < v a l u e > < i n t > 7 < / i n t > < / v a l u e > < / i t e m > < i t e m > < k e y > < s t r i n g > U t i l i z a t i o n   r a t e   i n   W A S P   % < / s t r i n g > < / k e y > < v a l u e > < i n t > 8 < / i n t > < / v a l u e > < / i t e m > < i t e m > < k e y > < s t r i n g > T o t a l   c o s t   i n   W A S P < / s t r i n g > < / k e y > < v a l u e > < i n t > 9 < / i n t > < / v a l u e > < / i t e m > < i t e m > < k e y > < s t r i n g > M a t e r i a l < / s t r i n g > < / k e y > < v a l u e > < i n t > 1 0 < / i n t > < / v a l u e > < / i t e m > < i t e m > < k e y > < s t r i n g > T r a v e l < / s t r i n g > < / k e y > < v a l u e > < i n t > 1 1 < / i n t > < / v a l u e > < / i t e m > < / C o l u m n D i s p l a y I n d e x > < C o l u m n F r o z e n   / > < C o l u m n C h e c k e d   / > < C o l u m n F i l t e r   / > < S e l e c t i o n F i l t e r   / > < F i l t e r P a r a m e t e r s   / > < I s S o r t D e s c e n d i n g > f a l s e < / I s S o r t D e s c e n d i n g > < / T a b l e W i d g e t G r i d S e r i a l i z a t i o n > ] ] > < / C u s t o m C o n t e n t > < / G e m i n i > 
</file>

<file path=customXml/item25.xml>��< ? x m l   v e r s i o n = " 1 . 0 "   e n c o d i n g = " U T F - 1 6 " ? > < G e m i n i   x m l n s = " h t t p : / / g e m i n i / p i v o t c u s t o m i z a t i o n / C l i e n t W i n d o w X M L " > < C u s t o m C o n t e n t > < ! [ C D A T A [ O p e n   E v e n t _ 3 3 d 9 b 1 2 3 - 7 f 8 6 - 4 4 3 c - 8 a 5 7 - 7 5 6 3 3 2 9 2 9 b 0 f ] ] > < / C u s t o m C o n t e n t > < / G e m i n i > 
</file>

<file path=customXml/item26.xml><?xml version="1.0" encoding="utf-8"?>
<p:properties xmlns:p="http://schemas.microsoft.com/office/2006/metadata/properties" xmlns:xsi="http://www.w3.org/2001/XMLSchema-instance" xmlns:pc="http://schemas.microsoft.com/office/infopath/2007/PartnerControls">
  <documentManagement>
    <lcf76f155ced4ddcb4097134ff3c332f xmlns="04602241-0f62-4611-b64c-b625928651ae">
      <Terms xmlns="http://schemas.microsoft.com/office/infopath/2007/PartnerControls"/>
    </lcf76f155ced4ddcb4097134ff3c332f>
    <TaxCatchAll xmlns="61ce3982-0338-4f45-acc5-4a0873454627" xsi:nil="true"/>
  </documentManagement>
</p:properties>
</file>

<file path=customXml/item27.xml>��< ? x m l   v e r s i o n = " 1 . 0 "   e n c o d i n g = " U T F - 1 6 " ? > < G e m i n i   x m l n s = " h t t p : / / g e m i n i / p i v o t c u s t o m i z a t i o n / 5 d b 6 6 a 7 0 - 7 5 c e - 4 9 b 8 - b 2 2 4 - e 7 e 2 c c 9 5 3 6 a b " > < C u s t o m C o n t e n t > < ! [ C D A T A [ < ? x m l   v e r s i o n = " 1 . 0 "   e n c o d i n g = " u t f - 1 6 " ? > < S e t t i n g s > < C a l c u l a t e d F i e l d s > < i t e m > < M e a s u r e N a m e > %   I n   K i n d < / M e a s u r e N a m e > < D i s p l a y N a m e > %   I n   K i n d < / D i s p l a y N a m e > < V i s i b l e > F a l s e < / V i s i b l e > < / i t e m > < / C a l c u l a t e d F i e l d s > < S A H o s t H a s h > 0 < / S A H o s t H a s h > < G e m i n i F i e l d L i s t V i s i b l e > T r u e < / G e m i n i F i e l d L i s t V i s i b l e > < / S e t t i n g s > ] ] > < / C u s t o m C o n t e n t > < / G e m i n i > 
</file>

<file path=customXml/item28.xml>��< ? x m l   v e r s i o n = " 1 . 0 "   e n c o d i n g = " U T F - 1 6 " ? > < G e m i n i   x m l n s = " h t t p : / / g e m i n i / p i v o t c u s t o m i z a t i o n / P o w e r P i v o t V e r s i o n " > < C u s t o m C o n t e n t > < ! [ C D A T A [ 2 0 1 5 . 1 3 0 . 1 6 0 6 . 4 7 ] ] > < / C u s t o m C o n t e n t > < / G e m i n i > 
</file>

<file path=customXml/item29.xml>��< ? x m l   v e r s i o n = " 1 . 0 "   e n c o d i n g = " u t f - 1 6 " ? > < D a t a M a s h u p   s q m i d = " 7 1 c 4 b 0 3 5 - 3 a 2 4 - 4 9 8 6 - 9 6 7 b - c a 9 e 5 e 6 0 1 7 0 0 "   x m l n s = " h t t p : / / s c h e m a s . m i c r o s o f t . c o m / D a t a M a s h u p " > A A A A A G U G A A B Q S w M E F A A C A A g A U 1 G 1 X B 8 e e S O k A A A A 9 g A A A B I A H A B D b 2 5 m a W c v U G F j a 2 F n Z S 5 4 b W w g o h g A K K A U A A A A A A A A A A A A A A A A A A A A A A A A A A A A h Y 8 x D o I w G I W v Q r r T l h K N I a U M r p K Y E I 1 r U y o 0 w o + h x X I 3 B 4 / k F c Q o 6 u b 4 v v c N 7 9 2 v N 5 6 N b R N c d G 9 N B y m K M E W B B t W V B q o U D e 4 Y r l A m + F a q k 6 x 0 M M l g k 9 G W K a q d O y e E e O + x j 3 H X V 4 R R G p F D v i l U r V u J P r L 5 L 4 c G r J O g N B J 8 / x o j G I 4 W M W Z s i S k n M + S 5 g a / A p r 3 P 9 g f y 9 d C 4 o d d C Q 7 g r O J k j J + 8 P 4 g F Q S w M E F A A C A A g A U 1 G 1 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N R t V z H I k f Z X w M A A N A e A A A T A B w A R m 9 y b X V s Y X M v U 2 V j d G l v b j E u b S C i G A A o o B Q A A A A A A A A A A A A A A A A A A A A A A A A A A A D t W N 1 u 2 j A U v q / E O x w Z d Q p S x A b Z d r G u k x B l G q K j F b D 1 o u L C J S 5 Y J D Z L T F s W c b d H 6 T P s B X i x O Q k U A 0 k o a S s 6 K b n g J + f X / s 4 5 n x O X 9 A T l D N r h d + k o d 5 A 7 c A f Y I S a c E 8 f l j B G r U 4 J j s I j I H Y C 8 G r N 7 y 8 L y T u 2 u R 6 x i d e w 4 h I k L 7 g y v O B 9 q B e + y i W 1 y j B R z 1 J 1 e V j k T U q + r h 1 7 y a P a H m Q 4 2 Q U x G S H r r 4 C u L F D s O Z u 4 1 d + w q t 8 Y 2 6 0 x G x N X C i L o X W v q X h / w Y S P e N C Q h y J 6 Y 6 q O I q F q T P n U m C S o c L b M G A j x 1 X a t W Z + P i + 6 M e L V O t x V w B l P a s I p 4 1 z e A P G h 0 M 4 + w Z a u 9 Y o J J n X m 9 C o N 0 / m t q F V k v 5 F p X 0 O L f J r T F 3 q I 5 K k W 5 G Y 3 V A x e Q s V i / a Z L b c X b q k Y w E W l V Q H M 2 F h m P r I w + 7 T Y B s w m 0 9 D D t P A A x F d q C Y d I K A j 4 H 8 4 S j T a x Z F 2 0 + K 2 r L e O u I q c v B Q T 3 B k p + / h W U Q h c + f w E 2 t q w 1 I W a m o o B Q s r g 9 t r d r 2 B i F K s v V n d n m 7 O 9 I Y B g G F a U u r 0 W Y N A 4 r z d U i N k L 3 Y g F c 3 E d T Z S d P Z / f 9 P g g q l 0 r 6 h C 0 j V U w z D K N F J S S 9 t c i I O 4 K y P o y I Q 7 k p 7 w X b i W T z x P o v R Q d Y z 0 K 6 r / r l q / R E 6 P u h Q 1 E h d 0 B Z b B R 1 K J z J / L B f m G 6 6 q a D a P 9 N Y 8 N A P m S z 9 H b i V y A k i w Y K g k Q 7 V w t f X u z n U W e 8 w D 3 2 X L h w q 9 T Z F M p E b E i V Y l M O G Y F t D p 2 3 j X R t 4 r W 3 D E t A u 8 0 m b 1 5 W O 3 h U K U d i U t o A T 0 0 2 J S M l 6 7 M n F 4 z 4 J N 2 f X z l p J b 1 9 N t S z w Y D 6 d k J F D e j S 4 E x + 0 / K i g w a I 2 A k J i 9 5 Z R N K W X n 0 b p 5 Y z S M 0 r P K D 0 d p Z d f L a W n m g q q f U b p G a X v h 9 J f s K n + E 0 o 3 n k b p R k b p G a V n l J 6 O 0 o 1 X S + m p p o J q n 1 F 6 R u n 7 o f Q X b K p X T e n 5 e Q P I e g y y q z M Y U m a i y E 4 O 8 6 l y + 4 o y o n n K W 3 d 9 5 W W d r j 7 8 r 4 j K q s h Y E R l T J e s w p J p o 7 W e t 2 U n 3 H n B u + m z D x f 8 P / B r I j X S 1 d p 7 w 0 I l f x L H S 5 Y S N H T J x M 2 Y v k 2 T X N t v 6 L i y h M t E m 3 q k e E u e m G d 5 7 x 7 u 8 K 9 6 p T h B z 0 w z v v e N t P B 7 v v M + L D G r B L j 6 G b e Z T X F 9 M h s U P Y 9 d z z x z o x X l n B W 3 1 u a G w s p Y N 1 0 f / A F B L A Q I t A B Q A A g A I A F N R t V w f H n k j p A A A A P Y A A A A S A A A A A A A A A A A A A A A A A A A A A A B D b 2 5 m a W c v U G F j a 2 F n Z S 5 4 b W x Q S w E C L Q A U A A I A C A B T U b V c D 8 r p q 6 Q A A A D p A A A A E w A A A A A A A A A A A A A A A A D w A A A A W 0 N v b n R l b n R f V H l w Z X N d L n h t b F B L A Q I t A B Q A A g A I A F N R t V z H I k f Z X w M A A N A e A A A T A A A A A A A A A A A A A A A A A O E B A A B G b 3 J t d W x h c y 9 T Z W N 0 a W 9 u M S 5 t U E s F B g A A A A A D A A M A w g A A A I 0 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O Z A A A A A A A A Y Z k 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1 B l c n N v b m 5 l b F Q 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M j g 3 Y m F i Y T c t M j M x M C 0 0 Z m Z j L W E x N 2 Y t Z j k x Y j M x N D h j O D g 1 I i A v P j x F b n R y e S B U e X B l P S J C d W Z m Z X J O Z X h 0 U m V m c m V z a C I g V m F s d W U 9 I m w x I i A v P j x F b n R y e S B U e X B l P S J S Z X N 1 b H R U e X B l I i B W Y W x 1 Z T 0 i c 1 R h Y m x l I i A v P j x F b n R y e S B U e X B l P S J O Y W 1 l V X B k Y X R l Z E F m d G V y R m l s b C I g V m F s d W U 9 I m w w I i A v P j x F b n R y e S B U e X B l P S J O Y X Z p Z 2 F 0 a W 9 u U 3 R l c E 5 h b W U i I F Z h b H V l P S J z T m F 2 a W d l c m l u Z y I g L z 4 8 R W 5 0 c n k g V H l w Z T 0 i R m l s b G V k Q 2 9 t c G x l d G V S Z X N 1 b H R U b 1 d v c m t z a G V l d C I g V m F s d W U 9 I m w w I i A v P j x F b n R y e S B U e X B l P S J G a W x s R X J y b 3 J D b 3 V u d C I g V m F s d W U 9 I m w w I i A v P j x F b n R y e S B U e X B l P S J G a W x s T G F z d F V w Z G F 0 Z W Q i I F Z h b H V l P S J k M j A y N i 0 w N S 0 x M 1 Q x M D o y O T o w O S 4 4 M z Q 1 M z A 1 W i I g L z 4 8 R W 5 0 c n k g V H l w Z T 0 i R m l s b E V y c m 9 y Q 2 9 k Z S I g V m F s d W U 9 I n N V b m t u b 3 d u I i A v P j x F b n R y e S B U e X B l P S J G a W x s Q 2 9 1 b n Q i I F Z h b H V l P S J s M j A i I C 8 + P E V u d H J 5 I F R 5 c G U 9 I k F k Z G V k V G 9 E Y X R h T W 9 k Z W w i I F Z h b H V l P S J s M S I g L z 4 8 R W 5 0 c n k g V H l w Z T 0 i R m l s b E N v b H V t b l R 5 c G V z I i B W Y W x 1 Z T 0 i c 0 J n W U R B d 0 1 E Q U F B Q S I g L z 4 8 R W 5 0 c n k g V H l w Z T 0 i R m l s b E N v b H V t b k 5 h b W V z I i B W Y W x 1 Z T 0 i c 1 s m c X V v d D t O Y W 1 l J n F 1 b 3 Q 7 L C Z x d W 9 0 O 0 N h d G V n b 3 J 5 J n F 1 b 3 Q 7 L C Z x d W 9 0 O 1 R v d G F s I G h v d X J z J n F 1 b 3 Q 7 L C Z x d W 9 0 O 1 R v d G F s I G N v c 3 Q g a W 5 j b C 4 g T E t Q I F x 1 M D A y N i A z N S U g T 0 g g K F N F S y k m c X V v d D s s J n F 1 b 3 Q 7 S U 4 g S 0 l O R C Z x d W 9 0 O y w m c X V v d D t X Q V N Q I F J l c X V p c 2 l 0 a W 9 u J n F 1 b 3 Q 7 L C Z x d W 9 0 O 0 F j d G l 2 a X R 5 L y B B b G l n b m 1 l b n Q g d 2 l 0 a C B X Q V J B I G F u b n V h b C B w b G F u O i Z x d W 9 0 O y w m c X V v d D t S Z X B v c n R p b m c g c G V y a W 9 k J n F 1 b 3 Q 7 L C Z x d W 9 0 O 0 N v c 3 Q g Q 2 F 0 Z W d v c n 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Q Z X J z b 2 5 u Z W x U M S / D h G 5 k c m F k I H R 5 c C 5 7 T m F t Z S w w f S Z x d W 9 0 O y w m c X V v d D t T Z W N 0 a W 9 u M S 9 Q Z X J z b 2 5 u Z W x U M S / D h G 5 k c m F k I H R 5 c C 5 7 Q 2 F 0 Z W d v c n k s M X 0 m c X V v d D s s J n F 1 b 3 Q 7 U 2 V j d G l v b j E v U G V y c 2 9 u b m V s V D E v w 4 R u Z H J h Z C B 0 e X A u e 1 R v d G F s I G h v d X J z L D J 9 J n F 1 b 3 Q 7 L C Z x d W 9 0 O 1 N l Y 3 R p b 2 4 x L 1 B l c n N v b m 5 l b F Q x L 8 O E b m R y Y W Q g d H l w L n t U b 3 R h b C B j b 3 N 0 I G l u Y 2 w u I E x L U C B c d T A w M j Y g M z U l I E 9 I I C h T R U s p L D N 9 J n F 1 b 3 Q 7 L C Z x d W 9 0 O 1 N l Y 3 R p b 2 4 x L 1 B l c n N v b m 5 l b F Q x L 8 O E b m R y Y W Q g d H l w L n t J T i B L S U 5 E I G l u Y 2 w u I D M 1 J S B P S C w 0 f S Z x d W 9 0 O y w m c X V v d D t T Z W N 0 a W 9 u M S 9 Q Z X J z b 2 5 u Z W x U M S / D h G 5 k c m F k I H R 5 c C 5 7 V 0 F T U C B S Z X F 1 a X N p d G l v b i w 1 f S Z x d W 9 0 O y w m c X V v d D t T Z W N 0 a W 9 u M S 9 Q Z X J z b 2 5 u Z W x U M S / D h G 5 k c m F k I H R 5 c C 5 7 Q W N 0 a X Z p d H k v I E F s a W d u b W V u d C B 3 a X R o I F d B U k E g Y W 5 u d W F s I H B s Y W 4 6 L D Z 9 J n F 1 b 3 Q 7 L C Z x d W 9 0 O 1 N l Y 3 R p b 2 4 x L 1 B l c n N v b m 5 l b F Q x L 0 z D p G d n I H R p b G w g Z W d l b i 5 7 U m V w b 3 J 0 a W 5 n I H B l c m l v Z C w 3 f S Z x d W 9 0 O y w m c X V v d D t T Z W N 0 a W 9 u M S 9 Q Z X J z b 2 5 u Z W x U M S 9 M w 6 R n Z y B 0 a W x s I G V n Z W 4 x L n t D b 3 N 0 I E N h d G V n b 3 J 5 L D h 9 J n F 1 b 3 Q 7 X S w m c X V v d D t D b 2 x 1 b W 5 D b 3 V u d C Z x d W 9 0 O z o 5 L C Z x d W 9 0 O 0 t l e U N v b H V t b k 5 h b W V z J n F 1 b 3 Q 7 O l t d L C Z x d W 9 0 O 0 N v b H V t b k l k Z W 5 0 a X R p Z X M m c X V v d D s 6 W y Z x d W 9 0 O 1 N l Y 3 R p b 2 4 x L 1 B l c n N v b m 5 l b F Q x L 8 O E b m R y Y W Q g d H l w L n t O Y W 1 l L D B 9 J n F 1 b 3 Q 7 L C Z x d W 9 0 O 1 N l Y 3 R p b 2 4 x L 1 B l c n N v b m 5 l b F Q x L 8 O E b m R y Y W Q g d H l w L n t D Y X R l Z 2 9 y e S w x f S Z x d W 9 0 O y w m c X V v d D t T Z W N 0 a W 9 u M S 9 Q Z X J z b 2 5 u Z W x U M S / D h G 5 k c m F k I H R 5 c C 5 7 V G 9 0 Y W w g a G 9 1 c n M s M n 0 m c X V v d D s s J n F 1 b 3 Q 7 U 2 V j d G l v b j E v U G V y c 2 9 u b m V s V D E v w 4 R u Z H J h Z C B 0 e X A u e 1 R v d G F s I G N v c 3 Q g a W 5 j b C 4 g T E t Q I F x 1 M D A y N i A z N S U g T 0 g g K F N F S y k s M 3 0 m c X V v d D s s J n F 1 b 3 Q 7 U 2 V j d G l v b j E v U G V y c 2 9 u b m V s V D E v w 4 R u Z H J h Z C B 0 e X A u e 0 l O I E t J T k Q g a W 5 j b C 4 g M z U l I E 9 I L D R 9 J n F 1 b 3 Q 7 L C Z x d W 9 0 O 1 N l Y 3 R p b 2 4 x L 1 B l c n N v b m 5 l b F Q x L 8 O E b m R y Y W Q g d H l w L n t X Q V N Q I F J l c X V p c 2 l 0 a W 9 u L D V 9 J n F 1 b 3 Q 7 L C Z x d W 9 0 O 1 N l Y 3 R p b 2 4 x L 1 B l c n N v b m 5 l b F Q x L 8 O E b m R y Y W Q g d H l w L n t B Y 3 R p d m l 0 e S 8 g Q W x p Z 2 5 t Z W 5 0 I H d p d G g g V 0 F S Q S B h b m 5 1 Y W w g c G x h b j o s N n 0 m c X V v d D s s J n F 1 b 3 Q 7 U 2 V j d G l v b j E v U G V y c 2 9 u b m V s V D E v T M O k Z 2 c g d G l s b C B l Z 2 V u L n t S Z X B v c n R p b m c g c G V y a W 9 k L D d 9 J n F 1 b 3 Q 7 L C Z x d W 9 0 O 1 N l Y 3 R p b 2 4 x L 1 B l c n N v b m 5 l b F Q x L 0 z D p G d n I H R p b G w g Z W d l b j E u e 0 N v c 3 Q g Q 2 F 0 Z W d v c n k s O H 0 m c X V v d D t d L C Z x d W 9 0 O 1 J l b G F 0 a W 9 u c 2 h p c E l u Z m 8 m c X V v d D s 6 W 1 1 9 I i A v P j w v U 3 R h Y m x l R W 5 0 c m l l c z 4 8 L 0 l 0 Z W 0 + P E l 0 Z W 0 + P E l 0 Z W 1 M b 2 N h d G l v b j 4 8 S X R l b V R 5 c G U + R m 9 y b X V s Y T w v S X R l b V R 5 c G U + P E l 0 Z W 1 Q Y X R o P l N l Y 3 R p b 2 4 x L 1 B l c n N v b m 5 l b F Q x L 0 s l Q z M l Q T R s b G E 8 L 0 l 0 Z W 1 Q Y X R o P j w v S X R l b U x v Y 2 F 0 a W 9 u P j x T d G F i b G V F b n R y a W V z I C 8 + P C 9 J d G V t P j x J d G V t P j x J d G V t T G 9 j Y X R p b 2 4 + P E l 0 Z W 1 U e X B l P k Z v c m 1 1 b G E 8 L 0 l 0 Z W 1 U e X B l P j x J d G V t U G F 0 a D 5 T Z W N 0 a W 9 u M S 9 Q Z X J z b 2 5 u Z W x U M S 8 l Q z M l O D R u Z H J h Z C U y M H R 5 c D w v S X R l b V B h d G g + P C 9 J d G V t T G 9 j Y X R p b 2 4 + P F N 0 Y W J s Z U V u d H J p Z X M g L z 4 8 L 0 l 0 Z W 0 + P E l 0 Z W 0 + P E l 0 Z W 1 M b 2 N h d G l v b j 4 8 S X R l b V R 5 c G U + R m 9 y b X V s Y T w v S X R l b V R 5 c G U + P E l 0 Z W 1 Q Y X R o P l N l Y 3 R p b 2 4 x L 1 B l c n N v b m 5 l b F Q x L 0 Z p b H R y Z X J h Z G U l M j B y Y W R l c j w v S X R l b V B h d G g + P C 9 J d G V t T G 9 j Y X R p b 2 4 + P F N 0 Y W J s Z U V u d H J p Z X M g L z 4 8 L 0 l 0 Z W 0 + P E l 0 Z W 0 + P E l 0 Z W 1 M b 2 N h d G l v b j 4 8 S X R l b V R 5 c G U + R m 9 y b X V s Y T w v S X R l b V R 5 c G U + P E l 0 Z W 1 Q Y X R o P l N l Y 3 R p b 2 4 x L 1 B l c n N v b m 5 l b F Q y P C 9 J d G V t U G F 0 a D 4 8 L 0 l 0 Z W 1 M b 2 N h d G l v b j 4 8 U 3 R h Y m x l R W 5 0 c m l l c z 4 8 R W 5 0 c n k g V H l w Z T 0 i S X N Q c m l 2 Y X R l I i B W Y W x 1 Z T 0 i b D A i I C 8 + P E V u d H J 5 I F R 5 c G U 9 I l F 1 Z X J 5 S U Q i I F Z h b H V l P S J z Y T I y O D U 5 O T Q t N G U w N i 0 0 Z j c 4 L W I w O D c t M j F k M z Y 1 N D l i N z Y 3 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O Y X Z p Z 2 F 0 a W 9 u U 3 R l c E 5 h b W U i I F Z h b H V l P S J z T m F 2 a W d l c m l u Z y I g L z 4 8 R W 5 0 c n k g V H l w Z T 0 i R m l s b G V k Q 2 9 t c G x l d G V S Z X N 1 b H R U b 1 d v c m t z a G V l d C I g V m F s d W U 9 I m w w I i A v P j x F b n R y e S B U e X B l P S J G a W x s R X J y b 3 J D b 3 V u d C I g V m F s d W U 9 I m w w I i A v P j x F b n R y e S B U e X B l P S J G a W x s T G F z d F V w Z G F 0 Z W Q i I F Z h b H V l P S J k M j A y N i 0 w N S 0 x M 1 Q x M D o y O T o x N i 4 5 N j k 2 N j g z W i I g L z 4 8 R W 5 0 c n k g V H l w Z T 0 i R m l s b E V y c m 9 y Q 2 9 k Z S I g V m F s d W U 9 I n N V b m t u b 3 d u I i A v P j x F b n R y e S B U e X B l P S J G a W x s Q 2 9 1 b n Q i I F Z h b H V l P S J s M j A i I C 8 + P E V u d H J 5 I F R 5 c G U 9 I k F k Z G V k V G 9 E Y X R h T W 9 k Z W w i I F Z h b H V l P S J s M S I g L z 4 8 R W 5 0 c n k g V H l w Z T 0 i R m l s b E N v b H V t b l R 5 c G V z I i B W Y W x 1 Z T 0 i c 0 J n W U R B d 0 1 E Q U F B Q S I g L z 4 8 R W 5 0 c n k g V H l w Z T 0 i R m l s b E N v b H V t b k 5 h b W V z I i B W Y W x 1 Z T 0 i c 1 s m c X V v d D t O Y W 1 l J n F 1 b 3 Q 7 L C Z x d W 9 0 O 0 N h d G V n b 3 J 5 J n F 1 b 3 Q 7 L C Z x d W 9 0 O 1 R v d G F s I G h v d X J z J n F 1 b 3 Q 7 L C Z x d W 9 0 O 1 R v d G F s I G N v c 3 Q g a W 5 j b C 4 g T E t Q I F x 1 M D A y N i A z N S U g T 0 g g K F N F S y k m c X V v d D s s J n F 1 b 3 Q 7 S U 4 g S 0 l O R C Z x d W 9 0 O y w m c X V v d D t X Q V N Q I F J l c X V p c 2 l 0 a W 9 u J n F 1 b 3 Q 7 L C Z x d W 9 0 O 0 F j d G l 2 a X R 5 L y B B b G l n b m 1 l b n Q g d 2 l 0 a C B X Q V J B I G F u b n V h b C B w b G F u O i Z x d W 9 0 O y w m c X V v d D t S Z X B v c n R p b m c g c G V y a W 9 k J n F 1 b 3 Q 7 L C Z x d W 9 0 O 0 N v c 3 Q g Q 2 F 0 Z W d v c n 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Q Z X J z b 2 5 u Z W x U M i / D h G 5 k c m F k I H R 5 c C 5 7 T m F t Z S w w f S Z x d W 9 0 O y w m c X V v d D t T Z W N 0 a W 9 u M S 9 Q Z X J z b 2 5 u Z W x U M i / D h G 5 k c m F k I H R 5 c C 5 7 Q 2 F 0 Z W d v c n k s M X 0 m c X V v d D s s J n F 1 b 3 Q 7 U 2 V j d G l v b j E v U G V y c 2 9 u b m V s V D I v w 4 R u Z H J h Z C B 0 e X A u e 1 R v d G F s I G h v d X J z L D J 9 J n F 1 b 3 Q 7 L C Z x d W 9 0 O 1 N l Y 3 R p b 2 4 x L 1 B l c n N v b m 5 l b F Q y L 8 O E b m R y Y W Q g d H l w L n t U b 3 R h b C B j b 3 N 0 I G l u Y 2 w u I E x L U C B c d T A w M j Y g M z U l I E 9 I I C h T R U s p L D N 9 J n F 1 b 3 Q 7 L C Z x d W 9 0 O 1 N l Y 3 R p b 2 4 x L 1 B l c n N v b m 5 l b F Q y L 8 O E b m R y Y W Q g d H l w L n t J T i B L S U 5 E I G l u Y 2 w u I D M 1 J S B P S C w 0 f S Z x d W 9 0 O y w m c X V v d D t T Z W N 0 a W 9 u M S 9 Q Z X J z b 2 5 u Z W x U M i / D h G 5 k c m F k I H R 5 c C 5 7 V 0 F T U C B S Z X F 1 a X N p d G l v b i w 1 f S Z x d W 9 0 O y w m c X V v d D t T Z W N 0 a W 9 u M S 9 Q Z X J z b 2 5 u Z W x U M i / D h G 5 k c m F k I H R 5 c C 5 7 Q W N 0 a X Z p d H k v I E F s a W d u b W V u d C B 3 a X R o I F d B U k E g Y W 5 u d W F s I H B s Y W 4 6 L D Z 9 J n F 1 b 3 Q 7 L C Z x d W 9 0 O 1 N l Y 3 R p b 2 4 x L 1 B l c n N v b m 5 l b F Q y L 0 z D p G d n I H R p b G w g Z W d l b i 5 7 U m V w b 3 J 0 a W 5 n I H B l c m l v Z C w 3 f S Z x d W 9 0 O y w m c X V v d D t T Z W N 0 a W 9 u M S 9 Q Z X J z b 2 5 u Z W x U M i 9 M w 6 R n Z y B 0 a W x s I G V n Z W 4 x L n t D b 3 N 0 I E N h d G V n b 3 J 5 L D h 9 J n F 1 b 3 Q 7 X S w m c X V v d D t D b 2 x 1 b W 5 D b 3 V u d C Z x d W 9 0 O z o 5 L C Z x d W 9 0 O 0 t l e U N v b H V t b k 5 h b W V z J n F 1 b 3 Q 7 O l t d L C Z x d W 9 0 O 0 N v b H V t b k l k Z W 5 0 a X R p Z X M m c X V v d D s 6 W y Z x d W 9 0 O 1 N l Y 3 R p b 2 4 x L 1 B l c n N v b m 5 l b F Q y L 8 O E b m R y Y W Q g d H l w L n t O Y W 1 l L D B 9 J n F 1 b 3 Q 7 L C Z x d W 9 0 O 1 N l Y 3 R p b 2 4 x L 1 B l c n N v b m 5 l b F Q y L 8 O E b m R y Y W Q g d H l w L n t D Y X R l Z 2 9 y e S w x f S Z x d W 9 0 O y w m c X V v d D t T Z W N 0 a W 9 u M S 9 Q Z X J z b 2 5 u Z W x U M i / D h G 5 k c m F k I H R 5 c C 5 7 V G 9 0 Y W w g a G 9 1 c n M s M n 0 m c X V v d D s s J n F 1 b 3 Q 7 U 2 V j d G l v b j E v U G V y c 2 9 u b m V s V D I v w 4 R u Z H J h Z C B 0 e X A u e 1 R v d G F s I G N v c 3 Q g a W 5 j b C 4 g T E t Q I F x 1 M D A y N i A z N S U g T 0 g g K F N F S y k s M 3 0 m c X V v d D s s J n F 1 b 3 Q 7 U 2 V j d G l v b j E v U G V y c 2 9 u b m V s V D I v w 4 R u Z H J h Z C B 0 e X A u e 0 l O I E t J T k Q g a W 5 j b C 4 g M z U l I E 9 I L D R 9 J n F 1 b 3 Q 7 L C Z x d W 9 0 O 1 N l Y 3 R p b 2 4 x L 1 B l c n N v b m 5 l b F Q y L 8 O E b m R y Y W Q g d H l w L n t X Q V N Q I F J l c X V p c 2 l 0 a W 9 u L D V 9 J n F 1 b 3 Q 7 L C Z x d W 9 0 O 1 N l Y 3 R p b 2 4 x L 1 B l c n N v b m 5 l b F Q y L 8 O E b m R y Y W Q g d H l w L n t B Y 3 R p d m l 0 e S 8 g Q W x p Z 2 5 t Z W 5 0 I H d p d G g g V 0 F S Q S B h b m 5 1 Y W w g c G x h b j o s N n 0 m c X V v d D s s J n F 1 b 3 Q 7 U 2 V j d G l v b j E v U G V y c 2 9 u b m V s V D I v T M O k Z 2 c g d G l s b C B l Z 2 V u L n t S Z X B v c n R p b m c g c G V y a W 9 k L D d 9 J n F 1 b 3 Q 7 L C Z x d W 9 0 O 1 N l Y 3 R p b 2 4 x L 1 B l c n N v b m 5 l b F Q y L 0 z D p G d n I H R p b G w g Z W d l b j E u e 0 N v c 3 Q g Q 2 F 0 Z W d v c n k s O H 0 m c X V v d D t d L C Z x d W 9 0 O 1 J l b G F 0 a W 9 u c 2 h p c E l u Z m 8 m c X V v d D s 6 W 1 1 9 I i A v P j w v U 3 R h Y m x l R W 5 0 c m l l c z 4 8 L 0 l 0 Z W 0 + P E l 0 Z W 0 + P E l 0 Z W 1 M b 2 N h d G l v b j 4 8 S X R l b V R 5 c G U + R m 9 y b X V s Y T w v S X R l b V R 5 c G U + P E l 0 Z W 1 Q Y X R o P l N l Y 3 R p b 2 4 x L 1 B l c n N v b m 5 l b F Q y L 0 s l Q z M l Q T R s b G E 8 L 0 l 0 Z W 1 Q Y X R o P j w v S X R l b U x v Y 2 F 0 a W 9 u P j x T d G F i b G V F b n R y a W V z I C 8 + P C 9 J d G V t P j x J d G V t P j x J d G V t T G 9 j Y X R p b 2 4 + P E l 0 Z W 1 U e X B l P k Z v c m 1 1 b G E 8 L 0 l 0 Z W 1 U e X B l P j x J d G V t U G F 0 a D 5 T Z W N 0 a W 9 u M S 9 Q Z X J z b 2 5 u Z W x U M i 8 l Q z M l O D R u Z H J h Z C U y M H R 5 c D w v S X R l b V B h d G g + P C 9 J d G V t T G 9 j Y X R p b 2 4 + P F N 0 Y W J s Z U V u d H J p Z X M g L z 4 8 L 0 l 0 Z W 0 + P E l 0 Z W 0 + P E l 0 Z W 1 M b 2 N h d G l v b j 4 8 S X R l b V R 5 c G U + R m 9 y b X V s Y T w v S X R l b V R 5 c G U + P E l 0 Z W 1 Q Y X R o P l N l Y 3 R p b 2 4 x L 1 B l c n N v b m 5 l b F Q y L 0 Z p b H R y Z X J h Z G U l M j B y Y W R l c j w v S X R l b V B h d G g + P C 9 J d G V t T G 9 j Y X R p b 2 4 + P F N 0 Y W J s Z U V u d H J p Z X M g L z 4 8 L 0 l 0 Z W 0 + P E l 0 Z W 0 + P E l 0 Z W 1 M b 2 N h d G l v b j 4 8 S X R l b V R 5 c G U + R m 9 y b X V s Y T w v S X R l b V R 5 c G U + P E l 0 Z W 1 Q Y X R o P l N l Y 3 R p b 2 4 x L 0 9 w Z X J h d G l v b n N U M 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z g 0 M z A w Y m J l L T A y M 2 M t N D d m Z i 1 h Z D k 1 L T Y 0 N j c y M D Q z M D N i Y y I g L z 4 8 R W 5 0 c n k g V H l w Z T 0 i T m F 2 a W d h d G l v b l N 0 Z X B O Y W 1 l I i B W Y W x 1 Z T 0 i c 0 5 h d m l n Z X J p b m c 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Y t M D U t M T N U M T A 6 M D Y 6 N D g u M D Y x N z U 4 N F o i I C 8 + P E V u d H J 5 I F R 5 c G U 9 I k Z p b G x D b 2 x 1 b W 5 U e X B l c y I g V m F s d W U 9 I n N C Q U 1 E Q X d N R E F B Q U F B Q T 0 9 I i A v P j x F b n R y e S B U e X B l P S J G a W x s Q 2 9 s d W 1 u T m F t Z X M i I F Z h b H V l P S J z W y Z x d W 9 0 O 1 V 0 a W x p e m F 0 a W 9 u I H J h d G U g a W 4 g V 0 F T U C A l J n F 1 b 3 Q 7 L C Z x d W 9 0 O 1 R v d G F s I G N v c 3 Q g a W 4 g V 0 F T U C A m c X V v d D s s J n F 1 b 3 Q 7 T W F 0 Z X J p Y W w g J n F 1 b 3 Q 7 L C Z x d W 9 0 O 1 R y Y X Z l b C A m c X V v d D s s J n F 1 b 3 Q 7 S U 4 g S 0 l O R C Z x d W 9 0 O y w m c X V v d D t X Q V N Q I F J l c X V p c 2 l 0 a W 9 u J n F 1 b 3 Q 7 L C Z x d W 9 0 O 0 F j d G l 2 a X R 5 L y B B b G l n b m 1 l b n Q g d 2 l 0 a C B X Q V J B I G F u b n V h b C B w b G F u O i Z x d W 9 0 O y w m c X V v d D t S Z X B v c n R p b m c g c G V y a W 9 k J n F 1 b 3 Q 7 L C Z x d W 9 0 O 0 N v c 3 Q g Q 2 F 0 Z W d v c n k m c X V v d D s s J n F 1 b 3 Q 7 Q 2 F 0 Z W d v c n k 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T 3 B l c m F 0 a W 9 u c 1 Q y L 8 O E b m R y Y W Q g d H l w M S 5 7 V X R p b G l 6 Y X R p b 2 4 g c m F 0 Z S B p b i B X Q V N Q I C U s M H 0 m c X V v d D s s J n F 1 b 3 Q 7 U 2 V j d G l v b j E v T 3 B l c m F 0 a W 9 u c 1 Q y L 8 O E b m R y Y W Q g d H l w L n t U b 3 R h b C B j b 3 N 0 I G l u I F d B U 1 A g L D F 9 J n F 1 b 3 Q 7 L C Z x d W 9 0 O 1 N l Y 3 R p b 2 4 x L 0 9 w Z X J h d G l v b n N U M i / D h G 5 k c m F k I H R 5 c C 5 7 T W F 0 Z X J p Y W w g L D J 9 J n F 1 b 3 Q 7 L C Z x d W 9 0 O 1 N l Y 3 R p b 2 4 x L 0 9 w Z X J h d G l v b n N U M i / D h G 5 k c m F k I H R 5 c C 5 7 V H J h d m V s I C w z f S Z x d W 9 0 O y w m c X V v d D t T Z W N 0 a W 9 u M S 9 P c G V y Y X R p b 2 5 z V D I v w 4 R u Z H J h Z C B 0 e X A u e 0 l O I E t J T k Q s N H 0 m c X V v d D s s J n F 1 b 3 Q 7 U 2 V j d G l v b j E v T 3 B l c m F 0 a W 9 u c 1 Q y L 8 O E b m R y Y W Q g d H l w L n t X Q V N Q I F J l c X V p c 2 l 0 a W 9 u L D V 9 J n F 1 b 3 Q 7 L C Z x d W 9 0 O 1 N l Y 3 R p b 2 4 x L 0 9 w Z X J h d G l v b n N U M i / D h G 5 k c m F k I H R 5 c C 5 7 Q W N 0 a X Z p d H k v I E F s a W d u b W V u d C B 3 a X R o I F d B U k E g Y W 5 u d W F s I H B s Y W 4 6 L D Z 9 J n F 1 b 3 Q 7 L C Z x d W 9 0 O 1 N l Y 3 R p b 2 4 x L 0 9 w Z X J h d G l v b n N U M i 9 M w 6 R n Z y B 0 a W x s I G V n Z W 4 u e 1 J l c G 9 y d G l u Z y B w Z X J p b 2 Q s N 3 0 m c X V v d D s s J n F 1 b 3 Q 7 U 2 V j d G l v b j E v T 3 B l c m F 0 a W 9 u c 1 Q y L 0 z D p G d n I H R p b G w g Z W d l b j E u e 0 N v c 3 Q g Q 2 F 0 Z W d v c n k s O H 0 m c X V v d D s s J n F 1 b 3 Q 7 U 2 V j d G l v b j E v T 3 B l c m F 0 a W 9 u c 1 Q y L 0 z D p G d n I H R p b G w g Z W d l b j I u e 0 N h d G V n b 3 J 5 L D l 9 J n F 1 b 3 Q 7 X S w m c X V v d D t D b 2 x 1 b W 5 D b 3 V u d C Z x d W 9 0 O z o x M C w m c X V v d D t L Z X l D b 2 x 1 b W 5 O Y W 1 l c y Z x d W 9 0 O z p b X S w m c X V v d D t D b 2 x 1 b W 5 J Z G V u d G l 0 a W V z J n F 1 b 3 Q 7 O l s m c X V v d D t T Z W N 0 a W 9 u M S 9 P c G V y Y X R p b 2 5 z V D I v w 4 R u Z H J h Z C B 0 e X A x L n t V d G l s a X p h d G l v b i B y Y X R l I G l u I F d B U 1 A g J S w w f S Z x d W 9 0 O y w m c X V v d D t T Z W N 0 a W 9 u M S 9 P c G V y Y X R p b 2 5 z V D I v w 4 R u Z H J h Z C B 0 e X A u e 1 R v d G F s I G N v c 3 Q g a W 4 g V 0 F T U C A s M X 0 m c X V v d D s s J n F 1 b 3 Q 7 U 2 V j d G l v b j E v T 3 B l c m F 0 a W 9 u c 1 Q y L 8 O E b m R y Y W Q g d H l w L n t N Y X R l c m l h b C A s M n 0 m c X V v d D s s J n F 1 b 3 Q 7 U 2 V j d G l v b j E v T 3 B l c m F 0 a W 9 u c 1 Q y L 8 O E b m R y Y W Q g d H l w L n t U c m F 2 Z W w g L D N 9 J n F 1 b 3 Q 7 L C Z x d W 9 0 O 1 N l Y 3 R p b 2 4 x L 0 9 w Z X J h d G l v b n N U M i / D h G 5 k c m F k I H R 5 c C 5 7 S U 4 g S 0 l O R C w 0 f S Z x d W 9 0 O y w m c X V v d D t T Z W N 0 a W 9 u M S 9 P c G V y Y X R p b 2 5 z V D I v w 4 R u Z H J h Z C B 0 e X A u e 1 d B U 1 A g U m V x d W l z a X R p b 2 4 s N X 0 m c X V v d D s s J n F 1 b 3 Q 7 U 2 V j d G l v b j E v T 3 B l c m F 0 a W 9 u c 1 Q y L 8 O E b m R y Y W Q g d H l w L n t B Y 3 R p d m l 0 e S 8 g Q W x p Z 2 5 t Z W 5 0 I H d p d G g g V 0 F S Q S B h b m 5 1 Y W w g c G x h b j o s N n 0 m c X V v d D s s J n F 1 b 3 Q 7 U 2 V j d G l v b j E v T 3 B l c m F 0 a W 9 u c 1 Q y L 0 z D p G d n I H R p b G w g Z W d l b i 5 7 U m V w b 3 J 0 a W 5 n I H B l c m l v Z C w 3 f S Z x d W 9 0 O y w m c X V v d D t T Z W N 0 a W 9 u M S 9 P c G V y Y X R p b 2 5 z V D I v T M O k Z 2 c g d G l s b C B l Z 2 V u M S 5 7 Q 2 9 z d C B D Y X R l Z 2 9 y e S w 4 f S Z x d W 9 0 O y w m c X V v d D t T Z W N 0 a W 9 u M S 9 P c G V y Y X R p b 2 5 z V D I v T M O k Z 2 c g d G l s b C B l Z 2 V u M i 5 7 Q 2 F 0 Z W d v c n k s O X 0 m c X V v d D t d L C Z x d W 9 0 O 1 J l b G F 0 a W 9 u c 2 h p c E l u Z m 8 m c X V v d D s 6 W 1 1 9 I i A v P j x F b n R y e S B U e X B l P S J G a W x s R X J y b 3 J D b 3 V u d C I g V m F s d W U 9 I m w w I i A v P j x F b n R y e S B U e X B l P S J G a W x s R X J y b 3 J D b 2 R l I i B W Y W x 1 Z T 0 i c 1 V u a 2 5 v d 2 4 i I C 8 + P E V u d H J 5 I F R 5 c G U 9 I k Z p b G x D b 3 V u d C I g V m F s d W U 9 I m w y N y I g L z 4 8 R W 5 0 c n k g V H l w Z T 0 i Q W R k Z W R U b 0 R h d G F N b 2 R l b C I g V m F s d W U 9 I m w x I i A v P j w v U 3 R h Y m x l R W 5 0 c m l l c z 4 8 L 0 l 0 Z W 0 + P E l 0 Z W 0 + P E l 0 Z W 1 M b 2 N h d G l v b j 4 8 S X R l b V R 5 c G U + R m 9 y b X V s Y T w v S X R l b V R 5 c G U + P E l 0 Z W 1 Q Y X R o P l N l Y 3 R p b 2 4 x L 0 9 w Z X J h d G l v b n N U M i 9 L J U M z J U E 0 b G x h P C 9 J d G V t U G F 0 a D 4 8 L 0 l 0 Z W 1 M b 2 N h d G l v b j 4 8 U 3 R h Y m x l R W 5 0 c m l l c y A v P j w v S X R l b T 4 8 S X R l b T 4 8 S X R l b U x v Y 2 F 0 a W 9 u P j x J d G V t V H l w Z T 5 G b 3 J t d W x h P C 9 J d G V t V H l w Z T 4 8 S X R l b V B h d G g + U 2 V j d G l v b j E v T 3 B l c m F 0 a W 9 u c 1 Q y L y V D M y U 4 N G 5 k c m F k J T I w d H l w P C 9 J d G V t U G F 0 a D 4 8 L 0 l 0 Z W 1 M b 2 N h d G l v b j 4 8 U 3 R h Y m x l R W 5 0 c m l l c y A v P j w v S X R l b T 4 8 S X R l b T 4 8 S X R l b U x v Y 2 F 0 a W 9 u P j x J d G V t V H l w Z T 5 G b 3 J t d W x h P C 9 J d G V t V H l w Z T 4 8 S X R l b V B h d G g + U 2 V j d G l v b j E v T 3 B l c m F 0 a W 9 u c 1 Q y L 0 Z p b H R y Z X J h Z G U l M j B y Y W R l c j w v S X R l b V B h d G g + P C 9 J d G V t T G 9 j Y X R p b 2 4 + P F N 0 Y W J s Z U V u d H J p Z X M g L z 4 8 L 0 l 0 Z W 0 + P E l 0 Z W 0 + P E l 0 Z W 1 M b 2 N h d G l v b j 4 8 S X R l b V R 5 c G U + R m 9 y b X V s Y T w v S X R l b V R 5 c G U + P E l 0 Z W 1 Q Y X R o P l N l Y 3 R p b 2 4 x L 0 9 w Z X J h d G l v b n N U M 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R d W V y e U l E I i B W Y W x 1 Z T 0 i c 2 I 0 M G E x Z G E w L T F i Z D M t N D g z N i 0 5 O T l j L W E 5 N G I y M 2 Q y Y W E x Y S I g L z 4 8 R W 5 0 c n k g V H l w Z T 0 i T m F 2 a W d h d G l v b l N 0 Z X B O Y W 1 l I i B W Y W x 1 Z T 0 i c 0 5 h d m l n Z X J p b m c i I C 8 + P E V u d H J 5 I F R 5 c G U 9 I k 5 h b W V V c G R h d G V k Q W Z 0 Z X J G a W x s I i B W Y W x 1 Z T 0 i b D A i I C 8 + P E V u d H J 5 I F R 5 c G U 9 I l J l c 3 V s d F R 5 c G U i I F Z h b H V l P S J z V G F i b G U i I C 8 + P E V u d H J 5 I F R 5 c G U 9 I k J 1 Z m Z l c k 5 l e H R S Z W Z y Z X N o I i B W Y W x 1 Z T 0 i b D E i I C 8 + P E V u d H J 5 I F R 5 c G U 9 I k Z p b G x l Z E N v b X B s Z X R l U m V z d W x 0 V G 9 X b 3 J r c 2 h l Z X Q i I F Z h b H V l P S J s M C I g L z 4 8 R W 5 0 c n k g V H l w Z T 0 i R m l s b E x h c 3 R V c G R h d G V k I i B W Y W x 1 Z T 0 i Z D I w M j Y t M D U t M T N U M T A 6 M D Y 6 M z E u N z I z M z I x M V o i I C 8 + P E V u d H J 5 I F R 5 c G U 9 I k Z p b G x D b 2 x 1 b W 5 U e X B l c y I g V m F s d W U 9 I n N C Q U 1 E Q X d N R E F B Q U F B Q T 0 9 I i A v P j x F b n R y e S B U e X B l P S J G a W x s Q 2 9 s d W 1 u T m F t Z X M i I F Z h b H V l P S J z W y Z x d W 9 0 O 1 V 0 a W x p e m F 0 a W 9 u I H J h d G U g a W 4 g V 0 F T U C A l J n F 1 b 3 Q 7 L C Z x d W 9 0 O 1 R v d G F s I G N v c 3 Q g a W 4 g V 0 F T U C A m c X V v d D s s J n F 1 b 3 Q 7 T W F 0 Z X J p Y W w g J n F 1 b 3 Q 7 L C Z x d W 9 0 O 1 R y Y X Z l b C A m c X V v d D s s J n F 1 b 3 Q 7 S U 4 g S 0 l O R C Z x d W 9 0 O y w m c X V v d D t X Q V N Q I F J l c X V p c 2 l 0 a W 9 u J n F 1 b 3 Q 7 L C Z x d W 9 0 O 0 F j d G l 2 a X R 5 L y B B b G l n b m 1 l b n Q g d 2 l 0 a C B X Q V J B I G F u b n V h b C B w b G F u O i Z x d W 9 0 O y w m c X V v d D t S Z X B v c n R p b m c g c G V y a W 9 k J n F 1 b 3 Q 7 L C Z x d W 9 0 O 0 N v c 3 Q g Q 2 F 0 Z W d v c n k m c X V v d D s s J n F 1 b 3 Q 7 Q 2 F 0 Z W d v c n k m c X V v d D t d I i A v P j x F b n R y e S B U e X B l P S J G a W x s U 3 R h d H V z I i B W Y W x 1 Z T 0 i c 0 N v b X B s Z X R l I i A v P j x F b n R y e S B U e X B l P S J S Z W x h d G l v b n N o a X B J b m Z v Q 2 9 u d G F p b m V y I i B W Y W x 1 Z T 0 i c 3 s m c X V v d D t j b 2 x 1 b W 5 D b 3 V u d C Z x d W 9 0 O z o x M C w m c X V v d D t r Z X l D b 2 x 1 b W 5 O Y W 1 l c y Z x d W 9 0 O z p b X S w m c X V v d D t x d W V y e V J l b G F 0 a W 9 u c 2 h p c H M m c X V v d D s 6 W 1 0 s J n F 1 b 3 Q 7 Y 2 9 s d W 1 u S W R l b n R p d G l l c y Z x d W 9 0 O z p b J n F 1 b 3 Q 7 U 2 V j d G l v b j E v T 3 B l c m F 0 a W 9 u c 1 Q x L 8 O E b m R y Y W Q g d H l w M S 5 7 V X R p b G l 6 Y X R p b 2 4 g c m F 0 Z S B p b i B X Q V N Q I C U s M H 0 m c X V v d D s s J n F 1 b 3 Q 7 U 2 V j d G l v b j E v T 3 B l c m F 0 a W 9 u c 1 Q x L 8 O E b m R y Y W Q g d H l w L n t U b 3 R h b C B j b 3 N 0 I G l u I F d B U 1 A g L D F 9 J n F 1 b 3 Q 7 L C Z x d W 9 0 O 1 N l Y 3 R p b 2 4 x L 0 9 w Z X J h d G l v b n N U M S / D h G 5 k c m F k I H R 5 c C 5 7 T W F 0 Z X J p Y W w g L D J 9 J n F 1 b 3 Q 7 L C Z x d W 9 0 O 1 N l Y 3 R p b 2 4 x L 0 9 w Z X J h d G l v b n N U M S / D h G 5 k c m F k I H R 5 c C 5 7 V H J h d m V s I C w z f S Z x d W 9 0 O y w m c X V v d D t T Z W N 0 a W 9 u M S 9 P c G V y Y X R p b 2 5 z V D E v w 4 R u Z H J h Z C B 0 e X A u e 0 l O I E t J T k Q s N H 0 m c X V v d D s s J n F 1 b 3 Q 7 U 2 V j d G l v b j E v T 3 B l c m F 0 a W 9 u c 1 Q x L 8 O E b m R y Y W Q g d H l w L n t X Q V N Q I F J l c X V p c 2 l 0 a W 9 u L D V 9 J n F 1 b 3 Q 7 L C Z x d W 9 0 O 1 N l Y 3 R p b 2 4 x L 0 9 w Z X J h d G l v b n N U M S / D h G 5 k c m F k I H R 5 c C 5 7 Q W N 0 a X Z p d H k v I E F s a W d u b W V u d C B 3 a X R o I F d B U k E g Y W 5 u d W F s I H B s Y W 4 6 L D Z 9 J n F 1 b 3 Q 7 L C Z x d W 9 0 O 1 N l Y 3 R p b 2 4 x L 0 9 w Z X J h d G l v b n N U M S 9 M w 6 R n Z y B 0 a W x s I G V n Z W 4 u e 1 J l c G 9 y d G l u Z y B w Z X J p b 2 Q s N 3 0 m c X V v d D s s J n F 1 b 3 Q 7 U 2 V j d G l v b j E v T 3 B l c m F 0 a W 9 u c 1 Q x L 0 z D p G d n I H R p b G w g Z W d l b j E u e 0 N v c 3 Q g Q 2 F 0 Z W d v c n k s O H 0 m c X V v d D s s J n F 1 b 3 Q 7 U 2 V j d G l v b j E v T 3 B l c m F 0 a W 9 u c 1 Q x L 0 z D p G d n I H R p b G w g Z W d l b j I u e 0 N h d G V n b 3 J 5 L D l 9 J n F 1 b 3 Q 7 X S w m c X V v d D t D b 2 x 1 b W 5 D b 3 V u d C Z x d W 9 0 O z o x M C w m c X V v d D t L Z X l D b 2 x 1 b W 5 O Y W 1 l c y Z x d W 9 0 O z p b X S w m c X V v d D t D b 2 x 1 b W 5 J Z G V u d G l 0 a W V z J n F 1 b 3 Q 7 O l s m c X V v d D t T Z W N 0 a W 9 u M S 9 P c G V y Y X R p b 2 5 z V D E v w 4 R u Z H J h Z C B 0 e X A x L n t V d G l s a X p h d G l v b i B y Y X R l I G l u I F d B U 1 A g J S w w f S Z x d W 9 0 O y w m c X V v d D t T Z W N 0 a W 9 u M S 9 P c G V y Y X R p b 2 5 z V D E v w 4 R u Z H J h Z C B 0 e X A u e 1 R v d G F s I G N v c 3 Q g a W 4 g V 0 F T U C A s M X 0 m c X V v d D s s J n F 1 b 3 Q 7 U 2 V j d G l v b j E v T 3 B l c m F 0 a W 9 u c 1 Q x L 8 O E b m R y Y W Q g d H l w L n t N Y X R l c m l h b C A s M n 0 m c X V v d D s s J n F 1 b 3 Q 7 U 2 V j d G l v b j E v T 3 B l c m F 0 a W 9 u c 1 Q x L 8 O E b m R y Y W Q g d H l w L n t U c m F 2 Z W w g L D N 9 J n F 1 b 3 Q 7 L C Z x d W 9 0 O 1 N l Y 3 R p b 2 4 x L 0 9 w Z X J h d G l v b n N U M S / D h G 5 k c m F k I H R 5 c C 5 7 S U 4 g S 0 l O R C w 0 f S Z x d W 9 0 O y w m c X V v d D t T Z W N 0 a W 9 u M S 9 P c G V y Y X R p b 2 5 z V D E v w 4 R u Z H J h Z C B 0 e X A u e 1 d B U 1 A g U m V x d W l z a X R p b 2 4 s N X 0 m c X V v d D s s J n F 1 b 3 Q 7 U 2 V j d G l v b j E v T 3 B l c m F 0 a W 9 u c 1 Q x L 8 O E b m R y Y W Q g d H l w L n t B Y 3 R p d m l 0 e S 8 g Q W x p Z 2 5 t Z W 5 0 I H d p d G g g V 0 F S Q S B h b m 5 1 Y W w g c G x h b j o s N n 0 m c X V v d D s s J n F 1 b 3 Q 7 U 2 V j d G l v b j E v T 3 B l c m F 0 a W 9 u c 1 Q x L 0 z D p G d n I H R p b G w g Z W d l b i 5 7 U m V w b 3 J 0 a W 5 n I H B l c m l v Z C w 3 f S Z x d W 9 0 O y w m c X V v d D t T Z W N 0 a W 9 u M S 9 P c G V y Y X R p b 2 5 z V D E v T M O k Z 2 c g d G l s b C B l Z 2 V u M S 5 7 Q 2 9 z d C B D Y X R l Z 2 9 y e S w 4 f S Z x d W 9 0 O y w m c X V v d D t T Z W N 0 a W 9 u M S 9 P c G V y Y X R p b 2 5 z V D E v T M O k Z 2 c g d G l s b C B l Z 2 V u M i 5 7 Q 2 F 0 Z W d v c n k s O X 0 m c X V v d D t d L C Z x d W 9 0 O 1 J l b G F 0 a W 9 u c 2 h p c E l u Z m 8 m c X V v d D s 6 W 1 1 9 I i A v P j x F b n R y e S B U e X B l P S J G a W x s R X J y b 3 J D b 3 V u d C I g V m F s d W U 9 I m w w I i A v P j x F b n R y e S B U e X B l P S J G a W x s R X J y b 3 J D b 2 R l I i B W Y W x 1 Z T 0 i c 1 V u a 2 5 v d 2 4 i I C 8 + P E V u d H J 5 I F R 5 c G U 9 I k Z p b G x D b 3 V u d C I g V m F s d W U 9 I m w y N y I g L z 4 8 R W 5 0 c n k g V H l w Z T 0 i Q W R k Z W R U b 0 R h d G F N b 2 R l b C I g V m F s d W U 9 I m w x I i A v P j w v U 3 R h Y m x l R W 5 0 c m l l c z 4 8 L 0 l 0 Z W 0 + P E l 0 Z W 0 + P E l 0 Z W 1 M b 2 N h d G l v b j 4 8 S X R l b V R 5 c G U + R m 9 y b X V s Y T w v S X R l b V R 5 c G U + P E l 0 Z W 1 Q Y X R o P l N l Y 3 R p b 2 4 x L 0 9 w Z X J h d G l v b n N U M S 9 L J U M z J U E 0 b G x h P C 9 J d G V t U G F 0 a D 4 8 L 0 l 0 Z W 1 M b 2 N h d G l v b j 4 8 U 3 R h Y m x l R W 5 0 c m l l c y A v P j w v S X R l b T 4 8 S X R l b T 4 8 S X R l b U x v Y 2 F 0 a W 9 u P j x J d G V t V H l w Z T 5 G b 3 J t d W x h P C 9 J d G V t V H l w Z T 4 8 S X R l b V B h d G g + U 2 V j d G l v b j E v T 3 B l c m F 0 a W 9 u c 1 Q x L y V D M y U 4 N G 5 k c m F k J T I w d H l w P C 9 J d G V t U G F 0 a D 4 8 L 0 l 0 Z W 1 M b 2 N h d G l v b j 4 8 U 3 R h Y m x l R W 5 0 c m l l c y A v P j w v S X R l b T 4 8 S X R l b T 4 8 S X R l b U x v Y 2 F 0 a W 9 u P j x J d G V t V H l w Z T 5 G b 3 J t d W x h P C 9 J d G V t V H l w Z T 4 8 S X R l b V B h d G g + U 2 V j d G l v b j E v T 3 B l c m F 0 a W 9 u c 1 Q x L 0 Z p b H R y Z X J h Z G U l M j B y Y W R l c j w v S X R l b V B h d G g + P C 9 J d G V t T G 9 j Y X R p b 2 4 + P F N 0 Y W J s Z U V u d H J p Z X M g L z 4 8 L 0 l 0 Z W 0 + P E l 0 Z W 0 + P E l 0 Z W 1 M b 2 N h d G l v b j 4 8 S X R l b V R 5 c G U + R m 9 y b X V s Y T w v S X R l b V R 5 c G U + P E l 0 Z W 1 Q Y X R o P l N l Y 3 R p b 2 4 x L 0 9 w Z X J h d G l v b n N U M S 8 l Q z M l O D R u Z H J h Z C U y M H R 5 c D E 8 L 0 l 0 Z W 1 Q Y X R o P j w v S X R l b U x v Y 2 F 0 a W 9 u P j x T d G F i b G V F b n R y a W V z I C 8 + P C 9 J d G V t P j x J d G V t P j x J d G V t T G 9 j Y X R p b 2 4 + P E l 0 Z W 1 U e X B l P k Z v c m 1 1 b G E 8 L 0 l 0 Z W 1 U e X B l P j x J d G V t U G F 0 a D 5 T Z W N 0 a W 9 u M S 9 P c G V y Y X R p b 2 5 z V D I v J U M z J T g 0 b m R y Y W Q l M j B 0 e X A x P C 9 J d G V t U G F 0 a D 4 8 L 0 l 0 Z W 1 M b 2 N h d G l v b j 4 8 U 3 R h Y m x l R W 5 0 c m l l c y A v P j w v S X R l b T 4 8 S X R l b T 4 8 S X R l b U x v Y 2 F 0 a W 9 u P j x J d G V t V H l w Z T 5 G b 3 J t d W x h P C 9 J d G V t V H l w Z T 4 8 S X R l b V B h d G g + U 2 V j d G l v b j E v T 3 B l c m F 0 a W 9 u c 1 Q 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M G Q 5 M j J k Z m Q t M j E 3 Y S 0 0 N z g 3 L T k 3 Z D c t N z U 2 M z k z Y j g 1 Z m N i I i A v P j x F b n R y e S B U e X B l P S J O Y X Z p Z 2 F 0 a W 9 u U 3 R l c E 5 h b W U i I F Z h b H V l P S J z T m F 2 a W d l c m l u Z 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T G F z d F V w Z G F 0 Z W Q i I F Z h b H V l P S J k M j A y N i 0 w N S 0 x M 1 Q x M D o w N z o w N y 4 5 N j Y y M D k 4 W i I g L z 4 8 R W 5 0 c n k g V H l w Z T 0 i R m l s b E N v b H V t b l R 5 c G V z I i B W Y W x 1 Z T 0 i c 0 J B T U R B d 0 1 E Q U F B Q U F B P T 0 i I C 8 + P E V u d H J 5 I F R 5 c G U 9 I k Z p b G x D b 2 x 1 b W 5 O Y W 1 l c y I g V m F s d W U 9 I n N b J n F 1 b 3 Q 7 V X R p b G l 6 Y X R p b 2 4 g c m F 0 Z S B p b i B X Q V N Q I C U m c X V v d D s s J n F 1 b 3 Q 7 V G 9 0 Y W w g Y 2 9 z d C B p b i B X Q V N Q I C Z x d W 9 0 O y w m c X V v d D t N Y X R l c m l h b C A m c X V v d D s s J n F 1 b 3 Q 7 V H J h d m V s I C Z x d W 9 0 O y w m c X V v d D t J T i B L S U 5 E J n F 1 b 3 Q 7 L C Z x d W 9 0 O 1 d B U 1 A g U m V x d W l z a X R p b 2 4 m c X V v d D s s J n F 1 b 3 Q 7 Q W N 0 a X Z p d H k v I E F s a W d u b W V u d C B 3 a X R o I F d B U k E g Y W 5 u d W F s I H B s Y W 4 6 J n F 1 b 3 Q 7 L C Z x d W 9 0 O 1 J l c G 9 y d G l u Z y B w Z X J p b 2 Q m c X V v d D s s J n F 1 b 3 Q 7 Q 2 9 z d C B D Y X R l Z 2 9 y e S Z x d W 9 0 O y w m c X V v d D t D Y X R l Z 2 9 y e S Z x d W 9 0 O 1 0 i I C 8 + P E V u d H J 5 I F R 5 c G U 9 I k Z p b G x T d G F 0 d X M i I F Z h b H V l P S J z Q 2 9 t c G x l d G U i I C 8 + P E V u d H J 5 I F R 5 c G U 9 I l J l b G F 0 a W 9 u c 2 h p c E l u Z m 9 D b 2 5 0 Y W l u Z X I i I F Z h b H V l P S J z e y Z x d W 9 0 O 2 N v b H V t b k N v d W 5 0 J n F 1 b 3 Q 7 O j E w L C Z x d W 9 0 O 2 t l e U N v b H V t b k 5 h b W V z J n F 1 b 3 Q 7 O l t d L C Z x d W 9 0 O 3 F 1 Z X J 5 U m V s Y X R p b 2 5 z a G l w c y Z x d W 9 0 O z p b X S w m c X V v d D t j b 2 x 1 b W 5 J Z G V u d G l 0 a W V z J n F 1 b 3 Q 7 O l s m c X V v d D t T Z W N 0 a W 9 u M S 9 P c G V y Y X R p b 2 5 z V D M v w 4 R u Z H J h Z C B 0 e X A x L n t V d G l s a X p h d G l v b i B y Y X R l I G l u I F d B U 1 A g J S w w f S Z x d W 9 0 O y w m c X V v d D t T Z W N 0 a W 9 u M S 9 P c G V y Y X R p b 2 5 z V D M v w 4 R u Z H J h Z C B 0 e X A u e 1 R v d G F s I G N v c 3 Q g a W 4 g V 0 F T U C A s M X 0 m c X V v d D s s J n F 1 b 3 Q 7 U 2 V j d G l v b j E v T 3 B l c m F 0 a W 9 u c 1 Q z L 8 O E b m R y Y W Q g d H l w L n t N Y X R l c m l h b C A s M n 0 m c X V v d D s s J n F 1 b 3 Q 7 U 2 V j d G l v b j E v T 3 B l c m F 0 a W 9 u c 1 Q z L 8 O E b m R y Y W Q g d H l w L n t U c m F 2 Z W w g L D N 9 J n F 1 b 3 Q 7 L C Z x d W 9 0 O 1 N l Y 3 R p b 2 4 x L 0 9 w Z X J h d G l v b n N U M y / D h G 5 k c m F k I H R 5 c C 5 7 S U 4 g S 0 l O R C w 0 f S Z x d W 9 0 O y w m c X V v d D t T Z W N 0 a W 9 u M S 9 P c G V y Y X R p b 2 5 z V D M v w 4 R u Z H J h Z C B 0 e X A u e 1 d B U 1 A g U m V x d W l z a X R p b 2 4 s N X 0 m c X V v d D s s J n F 1 b 3 Q 7 U 2 V j d G l v b j E v T 3 B l c m F 0 a W 9 u c 1 Q z L 8 O E b m R y Y W Q g d H l w L n t B Y 3 R p d m l 0 e S 8 g Q W x p Z 2 5 t Z W 5 0 I H d p d G g g V 0 F S Q S B h b m 5 1 Y W w g c G x h b j o s N n 0 m c X V v d D s s J n F 1 b 3 Q 7 U 2 V j d G l v b j E v T 3 B l c m F 0 a W 9 u c 1 Q z L 0 z D p G d n I H R p b G w g Z W d l b i 5 7 U m V w b 3 J 0 a W 5 n I H B l c m l v Z C w 3 f S Z x d W 9 0 O y w m c X V v d D t T Z W N 0 a W 9 u M S 9 P c G V y Y X R p b 2 5 z V D M v T M O k Z 2 c g d G l s b C B l Z 2 V u M S 5 7 Q 2 9 z d C B D Y X R l Z 2 9 y e S w 4 f S Z x d W 9 0 O y w m c X V v d D t T Z W N 0 a W 9 u M S 9 P c G V y Y X R p b 2 5 z V D M v T M O k Z 2 c g d G l s b C B l Z 2 V u M i 5 7 Q 2 F 0 Z W d v c n k s O X 0 m c X V v d D t d L C Z x d W 9 0 O 0 N v b H V t b k N v d W 5 0 J n F 1 b 3 Q 7 O j E w L C Z x d W 9 0 O 0 t l e U N v b H V t b k 5 h b W V z J n F 1 b 3 Q 7 O l t d L C Z x d W 9 0 O 0 N v b H V t b k l k Z W 5 0 a X R p Z X M m c X V v d D s 6 W y Z x d W 9 0 O 1 N l Y 3 R p b 2 4 x L 0 9 w Z X J h d G l v b n N U M y / D h G 5 k c m F k I H R 5 c D E u e 1 V 0 a W x p e m F 0 a W 9 u I H J h d G U g a W 4 g V 0 F T U C A l L D B 9 J n F 1 b 3 Q 7 L C Z x d W 9 0 O 1 N l Y 3 R p b 2 4 x L 0 9 w Z X J h d G l v b n N U M y / D h G 5 k c m F k I H R 5 c C 5 7 V G 9 0 Y W w g Y 2 9 z d C B p b i B X Q V N Q I C w x f S Z x d W 9 0 O y w m c X V v d D t T Z W N 0 a W 9 u M S 9 P c G V y Y X R p b 2 5 z V D M v w 4 R u Z H J h Z C B 0 e X A u e 0 1 h d G V y a W F s I C w y f S Z x d W 9 0 O y w m c X V v d D t T Z W N 0 a W 9 u M S 9 P c G V y Y X R p b 2 5 z V D M v w 4 R u Z H J h Z C B 0 e X A u e 1 R y Y X Z l b C A s M 3 0 m c X V v d D s s J n F 1 b 3 Q 7 U 2 V j d G l v b j E v T 3 B l c m F 0 a W 9 u c 1 Q z L 8 O E b m R y Y W Q g d H l w L n t J T i B L S U 5 E L D R 9 J n F 1 b 3 Q 7 L C Z x d W 9 0 O 1 N l Y 3 R p b 2 4 x L 0 9 w Z X J h d G l v b n N U M y / D h G 5 k c m F k I H R 5 c C 5 7 V 0 F T U C B S Z X F 1 a X N p d G l v b i w 1 f S Z x d W 9 0 O y w m c X V v d D t T Z W N 0 a W 9 u M S 9 P c G V y Y X R p b 2 5 z V D M v w 4 R u Z H J h Z C B 0 e X A u e 0 F j d G l 2 a X R 5 L y B B b G l n b m 1 l b n Q g d 2 l 0 a C B X Q V J B I G F u b n V h b C B w b G F u O i w 2 f S Z x d W 9 0 O y w m c X V v d D t T Z W N 0 a W 9 u M S 9 P c G V y Y X R p b 2 5 z V D M v T M O k Z 2 c g d G l s b C B l Z 2 V u L n t S Z X B v c n R p b m c g c G V y a W 9 k L D d 9 J n F 1 b 3 Q 7 L C Z x d W 9 0 O 1 N l Y 3 R p b 2 4 x L 0 9 w Z X J h d G l v b n N U M y 9 M w 6 R n Z y B 0 a W x s I G V n Z W 4 x L n t D b 3 N 0 I E N h d G V n b 3 J 5 L D h 9 J n F 1 b 3 Q 7 L C Z x d W 9 0 O 1 N l Y 3 R p b 2 4 x L 0 9 w Z X J h d G l v b n N U M y 9 M w 6 R n Z y B 0 a W x s I G V n Z W 4 y L n t D Y X R l Z 2 9 y e S w 5 f S Z x d W 9 0 O 1 0 s J n F 1 b 3 Q 7 U m V s Y X R p b 2 5 z a G l w S W 5 m b y Z x d W 9 0 O z p b X X 0 i I C 8 + P E V u d H J 5 I F R 5 c G U 9 I k Z p b G x F c n J v c k N v d W 5 0 I i B W Y W x 1 Z T 0 i b D A i I C 8 + P E V u d H J 5 I F R 5 c G U 9 I k Z p b G x F c n J v c k N v Z G U i I F Z h b H V l P S J z V W 5 r b m 9 3 b i I g L z 4 8 R W 5 0 c n k g V H l w Z T 0 i R m l s b E N v d W 5 0 I i B W Y W x 1 Z T 0 i b D I 3 I i A v P j x F b n R y e S B U e X B l P S J B Z G R l Z F R v R G F 0 Y U 1 v Z G V s I i B W Y W x 1 Z T 0 i b D E i I C 8 + P C 9 T d G F i b G V F b n R y a W V z P j w v S X R l b T 4 8 S X R l b T 4 8 S X R l b U x v Y 2 F 0 a W 9 u P j x J d G V t V H l w Z T 5 G b 3 J t d W x h P C 9 J d G V t V H l w Z T 4 8 S X R l b V B h d G g + U 2 V j d G l v b j E v T 3 B l c m F 0 a W 9 u c 1 Q z L 0 s l Q z M l Q T R s b G E 8 L 0 l 0 Z W 1 Q Y X R o P j w v S X R l b U x v Y 2 F 0 a W 9 u P j x T d G F i b G V F b n R y a W V z I C 8 + P C 9 J d G V t P j x J d G V t P j x J d G V t T G 9 j Y X R p b 2 4 + P E l 0 Z W 1 U e X B l P k Z v c m 1 1 b G E 8 L 0 l 0 Z W 1 U e X B l P j x J d G V t U G F 0 a D 5 T Z W N 0 a W 9 u M S 9 P c G V y Y X R p b 2 5 z V D M v J U M z J T g 0 b m R y Y W Q l M j B 0 e X A 8 L 0 l 0 Z W 1 Q Y X R o P j w v S X R l b U x v Y 2 F 0 a W 9 u P j x T d G F i b G V F b n R y a W V z I C 8 + P C 9 J d G V t P j x J d G V t P j x J d G V t T G 9 j Y X R p b 2 4 + P E l 0 Z W 1 U e X B l P k Z v c m 1 1 b G E 8 L 0 l 0 Z W 1 U e X B l P j x J d G V t U G F 0 a D 5 T Z W N 0 a W 9 u M S 9 P c G V y Y X R p b 2 5 z V D M v R m l s d H J l c m F k Z S U y M H J h Z G V y P C 9 J d G V t U G F 0 a D 4 8 L 0 l 0 Z W 1 M b 2 N h d G l v b j 4 8 U 3 R h Y m x l R W 5 0 c m l l c y A v P j w v S X R l b T 4 8 S X R l b T 4 8 S X R l b U x v Y 2 F 0 a W 9 u P j x J d G V t V H l w Z T 5 G b 3 J t d W x h P C 9 J d G V t V H l w Z T 4 8 S X R l b V B h d G g + U 2 V j d G l v b j E v T 3 B l c m F 0 a W 9 u c 1 Q z L y V D M y U 4 N G 5 k c m F k J T I w d H l w M T w v S X R l b V B h d G g + P C 9 J d G V t T G 9 j Y X R p b 2 4 + P F N 0 Y W J s Z U V u d H J p Z X M g L z 4 8 L 0 l 0 Z W 0 + P E l 0 Z W 0 + P E l 0 Z W 1 M b 2 N h d G l v b j 4 8 S X R l b V R 5 c G U + R m 9 y b X V s Y T w v S X R l b V R 5 c G U + P E l 0 Z W 1 Q Y X R o P l N l Y 3 R p b 2 4 x L 1 B l c n N v b m 5 l b F Q 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E i I C 8 + P E V u d H J 5 I F R 5 c G U 9 I l F 1 Z X J 5 S U Q i I F Z h b H V l P S J z Z j Y x Z j F i N m Q t O T I y Z C 0 0 Y W N i L T k w Y j E t Y 2 U x M z g w Y W F h Z T A 2 I i A v P j x F b n R y e S B U e X B l P S J C d W Z m Z X J O Z X h 0 U m V m c m V z a C I g V m F s d W U 9 I m w x I i A v P j x F b n R y e S B U e X B l P S J S Z X N 1 b H R U e X B l I i B W Y W x 1 Z T 0 i c 1 R h Y m x l I i A v P j x F b n R y e S B U e X B l P S J O Y W 1 l V X B k Y X R l Z E F m d G V y R m l s b C I g V m F s d W U 9 I m w w I i A v P j x F b n R y e S B U e X B l P S J O Y X Z p Z 2 F 0 a W 9 u U 3 R l c E 5 h b W U i I F Z h b H V l P S J z T m F 2 a W d l c m l u Z y I g L z 4 8 R W 5 0 c n k g V H l w Z T 0 i R m l s b G V k Q 2 9 t c G x l d G V S Z X N 1 b H R U b 1 d v c m t z a G V l d C I g V m F s d W U 9 I m w w I i A v P j x F b n R y e S B U e X B l P S J G a W x s R X J y b 3 J D b 3 V u d C I g V m F s d W U 9 I m w w I i A v P j x F b n R y e S B U e X B l P S J G a W x s T G F z d F V w Z G F 0 Z W Q i I F Z h b H V l P S J k M j A y N i 0 w N S 0 x M 1 Q x M D o y O T o x O S 4 1 N j M w N j Y 5 W i I g L z 4 8 R W 5 0 c n k g V H l w Z T 0 i R m l s b E V y c m 9 y Q 2 9 k Z S I g V m F s d W U 9 I n N V b m t u b 3 d u I i A v P j x F b n R y e S B U e X B l P S J G a W x s Q 2 9 1 b n Q i I F Z h b H V l P S J s M j A i I C 8 + P E V u d H J 5 I F R 5 c G U 9 I k F k Z G V k V G 9 E Y X R h T W 9 k Z W w i I F Z h b H V l P S J s M S I g L z 4 8 R W 5 0 c n k g V H l w Z T 0 i R m l s b E N v b H V t b l R 5 c G V z I i B W Y W x 1 Z T 0 i c 0 J n W U R B d 0 1 E Q U F B Q S I g L z 4 8 R W 5 0 c n k g V H l w Z T 0 i R m l s b E N v b H V t b k 5 h b W V z I i B W Y W x 1 Z T 0 i c 1 s m c X V v d D t O Y W 1 l J n F 1 b 3 Q 7 L C Z x d W 9 0 O 0 N h d G V n b 3 J 5 J n F 1 b 3 Q 7 L C Z x d W 9 0 O 1 R v d G F s I G h v d X J z J n F 1 b 3 Q 7 L C Z x d W 9 0 O 1 R v d G F s I G N v c 3 Q g a W 5 j b C 4 g T E t Q I F x 1 M D A y N i A z N S U g T 0 g g K F N F S y k m c X V v d D s s J n F 1 b 3 Q 7 S U 4 g S 0 l O R C Z x d W 9 0 O y w m c X V v d D t X Q V N Q I F J l c X V p c 2 l 0 a W 9 u J n F 1 b 3 Q 7 L C Z x d W 9 0 O 0 F j d G l 2 a X R 5 L y B B b G l n b m 1 l b n Q g d 2 l 0 a C B X Q V J B I G F u b n V h b C B w b G F u O i Z x d W 9 0 O y w m c X V v d D t S Z X B v c n R p b m c g c G V y a W 9 k J n F 1 b 3 Q 7 L C Z x d W 9 0 O 0 N v c 3 Q g Q 2 F 0 Z W d v c n k 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Q Z X J z b 2 5 u Z W x U M y / D h G 5 k c m F k I H R 5 c C 5 7 T m F t Z S w w f S Z x d W 9 0 O y w m c X V v d D t T Z W N 0 a W 9 u M S 9 Q Z X J z b 2 5 u Z W x U M y / D h G 5 k c m F k I H R 5 c C 5 7 Q 2 F 0 Z W d v c n k s M X 0 m c X V v d D s s J n F 1 b 3 Q 7 U 2 V j d G l v b j E v U G V y c 2 9 u b m V s V D M v w 4 R u Z H J h Z C B 0 e X A u e 1 R v d G F s I G h v d X J z L D J 9 J n F 1 b 3 Q 7 L C Z x d W 9 0 O 1 N l Y 3 R p b 2 4 x L 1 B l c n N v b m 5 l b F Q z L 8 O E b m R y Y W Q g d H l w L n t U b 3 R h b C B j b 3 N 0 I G l u Y 2 w u I E x L U C B c d T A w M j Y g M z U l I E 9 I I C h T R U s p L D N 9 J n F 1 b 3 Q 7 L C Z x d W 9 0 O 1 N l Y 3 R p b 2 4 x L 1 B l c n N v b m 5 l b F Q z L 8 O E b m R y Y W Q g d H l w L n t J T i B L S U 5 E I G l u Y 2 w u I D M 1 J S B P S C w 0 f S Z x d W 9 0 O y w m c X V v d D t T Z W N 0 a W 9 u M S 9 Q Z X J z b 2 5 u Z W x U M y / D h G 5 k c m F k I H R 5 c C 5 7 V 0 F T U C B S Z X F 1 a X N p d G l v b i w 1 f S Z x d W 9 0 O y w m c X V v d D t T Z W N 0 a W 9 u M S 9 Q Z X J z b 2 5 u Z W x U M y / D h G 5 k c m F k I H R 5 c C 5 7 Q W N 0 a X Z p d H k v I E F s a W d u b W V u d C B 3 a X R o I F d B U k E g Y W 5 u d W F s I H B s Y W 4 6 L D Z 9 J n F 1 b 3 Q 7 L C Z x d W 9 0 O 1 N l Y 3 R p b 2 4 x L 1 B l c n N v b m 5 l b F Q z L 0 z D p G d n I H R p b G w g Z W d l b i 5 7 U m V w b 3 J 0 a W 5 n I H B l c m l v Z C w 3 f S Z x d W 9 0 O y w m c X V v d D t T Z W N 0 a W 9 u M S 9 Q Z X J z b 2 5 u Z W x U M y 9 M w 6 R n Z y B 0 a W x s I G V n Z W 4 x L n t D b 3 N 0 I E N h d G V n b 3 J 5 L D h 9 J n F 1 b 3 Q 7 X S w m c X V v d D t D b 2 x 1 b W 5 D b 3 V u d C Z x d W 9 0 O z o 5 L C Z x d W 9 0 O 0 t l e U N v b H V t b k 5 h b W V z J n F 1 b 3 Q 7 O l t d L C Z x d W 9 0 O 0 N v b H V t b k l k Z W 5 0 a X R p Z X M m c X V v d D s 6 W y Z x d W 9 0 O 1 N l Y 3 R p b 2 4 x L 1 B l c n N v b m 5 l b F Q z L 8 O E b m R y Y W Q g d H l w L n t O Y W 1 l L D B 9 J n F 1 b 3 Q 7 L C Z x d W 9 0 O 1 N l Y 3 R p b 2 4 x L 1 B l c n N v b m 5 l b F Q z L 8 O E b m R y Y W Q g d H l w L n t D Y X R l Z 2 9 y e S w x f S Z x d W 9 0 O y w m c X V v d D t T Z W N 0 a W 9 u M S 9 Q Z X J z b 2 5 u Z W x U M y / D h G 5 k c m F k I H R 5 c C 5 7 V G 9 0 Y W w g a G 9 1 c n M s M n 0 m c X V v d D s s J n F 1 b 3 Q 7 U 2 V j d G l v b j E v U G V y c 2 9 u b m V s V D M v w 4 R u Z H J h Z C B 0 e X A u e 1 R v d G F s I G N v c 3 Q g a W 5 j b C 4 g T E t Q I F x 1 M D A y N i A z N S U g T 0 g g K F N F S y k s M 3 0 m c X V v d D s s J n F 1 b 3 Q 7 U 2 V j d G l v b j E v U G V y c 2 9 u b m V s V D M v w 4 R u Z H J h Z C B 0 e X A u e 0 l O I E t J T k Q g a W 5 j b C 4 g M z U l I E 9 I L D R 9 J n F 1 b 3 Q 7 L C Z x d W 9 0 O 1 N l Y 3 R p b 2 4 x L 1 B l c n N v b m 5 l b F Q z L 8 O E b m R y Y W Q g d H l w L n t X Q V N Q I F J l c X V p c 2 l 0 a W 9 u L D V 9 J n F 1 b 3 Q 7 L C Z x d W 9 0 O 1 N l Y 3 R p b 2 4 x L 1 B l c n N v b m 5 l b F Q z L 8 O E b m R y Y W Q g d H l w L n t B Y 3 R p d m l 0 e S 8 g Q W x p Z 2 5 t Z W 5 0 I H d p d G g g V 0 F S Q S B h b m 5 1 Y W w g c G x h b j o s N n 0 m c X V v d D s s J n F 1 b 3 Q 7 U 2 V j d G l v b j E v U G V y c 2 9 u b m V s V D M v T M O k Z 2 c g d G l s b C B l Z 2 V u L n t S Z X B v c n R p b m c g c G V y a W 9 k L D d 9 J n F 1 b 3 Q 7 L C Z x d W 9 0 O 1 N l Y 3 R p b 2 4 x L 1 B l c n N v b m 5 l b F Q z L 0 z D p G d n I H R p b G w g Z W d l b j E u e 0 N v c 3 Q g Q 2 F 0 Z W d v c n k s O H 0 m c X V v d D t d L C Z x d W 9 0 O 1 J l b G F 0 a W 9 u c 2 h p c E l u Z m 8 m c X V v d D s 6 W 1 1 9 I i A v P j w v U 3 R h Y m x l R W 5 0 c m l l c z 4 8 L 0 l 0 Z W 0 + P E l 0 Z W 0 + P E l 0 Z W 1 M b 2 N h d G l v b j 4 8 S X R l b V R 5 c G U + R m 9 y b X V s Y T w v S X R l b V R 5 c G U + P E l 0 Z W 1 Q Y X R o P l N l Y 3 R p b 2 4 x L 1 B l c n N v b m 5 l b F Q z L 0 s l Q z M l Q T R s b G E 8 L 0 l 0 Z W 1 Q Y X R o P j w v S X R l b U x v Y 2 F 0 a W 9 u P j x T d G F i b G V F b n R y a W V z I C 8 + P C 9 J d G V t P j x J d G V t P j x J d G V t T G 9 j Y X R p b 2 4 + P E l 0 Z W 1 U e X B l P k Z v c m 1 1 b G E 8 L 0 l 0 Z W 1 U e X B l P j x J d G V t U G F 0 a D 5 T Z W N 0 a W 9 u M S 9 Q Z X J z b 2 5 u Z W x U M y 8 l Q z M l O D R u Z H J h Z C U y M H R 5 c D w v S X R l b V B h d G g + P C 9 J d G V t T G 9 j Y X R p b 2 4 + P F N 0 Y W J s Z U V u d H J p Z X M g L z 4 8 L 0 l 0 Z W 0 + P E l 0 Z W 0 + P E l 0 Z W 1 M b 2 N h d G l v b j 4 8 S X R l b V R 5 c G U + R m 9 y b X V s Y T w v S X R l b V R 5 c G U + P E l 0 Z W 1 Q Y X R o P l N l Y 3 R p b 2 4 x L 1 B l c n N v b m 5 l b F Q z L 0 Z p b H R y Z X J h Z G U l M j B y Y W R l c j w v S X R l b V B h d G g + P C 9 J d G V t T G 9 j Y X R p b 2 4 + P F N 0 Y W J s Z U V u d H J p Z X M g L z 4 8 L 0 l 0 Z W 0 + P E l 0 Z W 0 + P E l 0 Z W 1 M b 2 N h d G l v b j 4 8 S X R l b V R 5 c G U + R m 9 y b X V s Y T w v S X R l b V R 5 c G U + P E l 0 Z W 1 Q Y X R o P l N l Y 3 R p b 2 4 x L 1 B l c n N v b m 5 l b F Q x L 0 9 t Z C V D M y V C N n B 0 Y S U y M G t v b H V t b m V y P C 9 J d G V t U G F 0 a D 4 8 L 0 l 0 Z W 1 M b 2 N h d G l v b j 4 8 U 3 R h Y m x l R W 5 0 c m l l c y A v P j w v S X R l b T 4 8 S X R l b T 4 8 S X R l b U x v Y 2 F 0 a W 9 u P j x J d G V t V H l w Z T 5 G b 3 J t d W x h P C 9 J d G V t V H l w Z T 4 8 S X R l b V B h d G g + U 2 V j d G l v b j E v U G V y c 2 9 u b m V s V D I v T 2 1 k J U M z J U I 2 c H R h J T I w a 2 9 s d W 1 u Z X I 8 L 0 l 0 Z W 1 Q Y X R o P j w v S X R l b U x v Y 2 F 0 a W 9 u P j x T d G F i b G V F b n R y a W V z I C 8 + P C 9 J d G V t P j x J d G V t P j x J d G V t T G 9 j Y X R p b 2 4 + P E l 0 Z W 1 U e X B l P k Z v c m 1 1 b G E 8 L 0 l 0 Z W 1 U e X B l P j x J d G V t U G F 0 a D 5 T Z W N 0 a W 9 u M S 9 Q Z X J z b 2 5 u Z W x U M y 9 P b W Q l Q z M l Q j Z w d G E l M j B r b 2 x 1 b W 5 l c j w v S X R l b V B h d G g + P C 9 J d G V t T G 9 j Y X R p b 2 4 + P F N 0 Y W J s Z U V u d H J p Z X M g L z 4 8 L 0 l 0 Z W 0 + P E l 0 Z W 0 + P E l 0 Z W 1 M b 2 N h d G l v b j 4 8 S X R l b V R 5 c G U + R m 9 y b X V s Y T w v S X R l b V R 5 c G U + P E l 0 Z W 1 Q Y X R o P l N l Y 3 R p b 2 4 x L 1 B l c n N v b m 5 l b F Q x L 0 w l Q z M l Q T R n Z y U y M H R p b G w l M j B l Z 2 V u P C 9 J d G V t U G F 0 a D 4 8 L 0 l 0 Z W 1 M b 2 N h d G l v b j 4 8 U 3 R h Y m x l R W 5 0 c m l l c y A v P j w v S X R l b T 4 8 S X R l b T 4 8 S X R l b U x v Y 2 F 0 a W 9 u P j x J d G V t V H l w Z T 5 G b 3 J t d W x h P C 9 J d G V t V H l w Z T 4 8 S X R l b V B h d G g + U 2 V j d G l v b j E v T 3 B l c m F 0 a W 9 u c 1 Q x L 0 w l Q z M l Q T R n Z y U y M H R p b G w l M j B l Z 2 V u P C 9 J d G V t U G F 0 a D 4 8 L 0 l 0 Z W 1 M b 2 N h d G l v b j 4 8 U 3 R h Y m x l R W 5 0 c m l l c y A v P j w v S X R l b T 4 8 S X R l b T 4 8 S X R l b U x v Y 2 F 0 a W 9 u P j x J d G V t V H l w Z T 5 G b 3 J t d W x h P C 9 J d G V t V H l w Z T 4 8 S X R l b V B h d G g + U 2 V j d G l v b j E v U G V y c 2 9 u b m V s V D I v T C V D M y V B N G d n J T I w d G l s b C U y M G V n Z W 4 8 L 0 l 0 Z W 1 Q Y X R o P j w v S X R l b U x v Y 2 F 0 a W 9 u P j x T d G F i b G V F b n R y a W V z I C 8 + P C 9 J d G V t P j x J d G V t P j x J d G V t T G 9 j Y X R p b 2 4 + P E l 0 Z W 1 U e X B l P k Z v c m 1 1 b G E 8 L 0 l 0 Z W 1 U e X B l P j x J d G V t U G F 0 a D 5 T Z W N 0 a W 9 u M S 9 P c G V y Y X R p b 2 5 z V D I v T C V D M y V B N G d n J T I w d G l s b C U y M G V n Z W 4 8 L 0 l 0 Z W 1 Q Y X R o P j w v S X R l b U x v Y 2 F 0 a W 9 u P j x T d G F i b G V F b n R y a W V z I C 8 + P C 9 J d G V t P j x J d G V t P j x J d G V t T G 9 j Y X R p b 2 4 + P E l 0 Z W 1 U e X B l P k Z v c m 1 1 b G E 8 L 0 l 0 Z W 1 U e X B l P j x J d G V t U G F 0 a D 5 T Z W N 0 a W 9 u M S 9 Q Z X J z b 2 5 u Z W x U M y 9 M J U M z J U E 0 Z 2 c l M j B 0 a W x s J T I w Z W d l b j w v S X R l b V B h d G g + P C 9 J d G V t T G 9 j Y X R p b 2 4 + P F N 0 Y W J s Z U V u d H J p Z X M g L z 4 8 L 0 l 0 Z W 0 + P E l 0 Z W 0 + P E l 0 Z W 1 M b 2 N h d G l v b j 4 8 S X R l b V R 5 c G U + R m 9 y b X V s Y T w v S X R l b V R 5 c G U + P E l 0 Z W 1 Q Y X R o P l N l Y 3 R p b 2 4 x L 0 9 w Z X J h d G l v b n N U M y 9 M J U M z J U E 0 Z 2 c l M j B 0 a W x s J T I w Z W d l b j w v S X R l b V B h d G g + P C 9 J d G V t T G 9 j Y X R p b 2 4 + P F N 0 Y W J s Z U V u d H J p Z X M g L z 4 8 L 0 l 0 Z W 0 + P E l 0 Z W 0 + P E l 0 Z W 1 M b 2 N h d G l v b j 4 8 S X R l b V R 5 c G U + R m 9 y b X V s Y T w v S X R l b V R 5 c G U + P E l 0 Z W 1 Q Y X R o P l N l Y 3 R p b 2 4 x L 1 R v d G F s J T I w U m V x J T I w Y W 5 k J T I w S W 4 l M j B r a W 5 k P C 9 J d G V t U G F 0 a D 4 8 L 0 l 0 Z W 1 M b 2 N h d G l v b j 4 8 U 3 R h Y m x l R W 5 0 c m l l c z 4 8 R W 5 0 c n k g V H l w Z T 0 i S X N Q c m l 2 Y X R l I i B W Y W x 1 Z T 0 i b D A i I C 8 + P E V u d H J 5 I F R 5 c G U 9 I l F 1 Z X J 5 S U Q i I F Z h b H V l P S J z M T F m Y j k x Y j E t N G U 5 N y 0 0 M T M 5 L T l j Y T I t N j E 1 M D U w N T Q 1 Y j Z k I i A v P j x F b n R y e S B U e X B l P S J G a W x s R W 5 h Y m x l Z C I g V m F s d W U 9 I m w w I i A v P j x F b n R y e S B U e X B l P S J G a W x s T 2 J q Z W N 0 V H l w Z S I g V m F s d W U 9 I n N D b 2 5 u Z W N 0 a W 9 u T 2 5 s e S I g L z 4 8 R W 5 0 c n k g V H l w Z T 0 i R m l s b F R v R G F 0 Y U 1 v Z G V s R W 5 h Y m x l Z C I g V m F s d W U 9 I m w x I i A v P j x F b n R y e S B U e X B l P S J O Y X Z p Z 2 F 0 a W 9 u U 3 R l c E 5 h b W U i I F Z h b H V l P S J z T m F 2 a W d l c m l u Z y I g L z 4 8 R W 5 0 c n k g V H l w Z T 0 i T m F t Z V V w Z G F 0 Z W R B Z n R l c k Z p b G w i I F Z h b H V l P S J s M C I g L z 4 8 R W 5 0 c n k g V H l w Z T 0 i U m V z d W x 0 V H l w Z S I g V m F s d W U 9 I n N U Y W J s Z S I g L z 4 8 R W 5 0 c n k g V H l w Z T 0 i Q n V m Z m V y T m V 4 d F J l Z n J l c 2 g i I F Z h b H V l P S J s M S I g L z 4 8 R W 5 0 c n k g V H l w Z T 0 i R m l s b G V k Q 2 9 t c G x l d G V S Z X N 1 b H R U b 1 d v c m t z a G V l d C I g V m F s d W U 9 I m w w I i A v P j x F b n R y e S B U e X B l P S J G a W x s T G F z d F V w Z G F 0 Z W Q i I F Z h b H V l P S J k M j A y N i 0 w N S 0 y M V Q w O D o x M D o z N y 4 y M T E 2 M T Q 2 W i I g L z 4 8 R W 5 0 c n k g V H l w Z T 0 i R m l s b E V y c m 9 y Q 2 9 1 b n Q i I F Z h b H V l P S J s M C I g L z 4 8 R W 5 0 c n k g V H l w Z T 0 i R m l s b E V y c m 9 y Q 2 9 k Z S I g V m F s d W U 9 I n N V b m t u b 3 d u I i A v P j x F b n R y e S B U e X B l P S J G a W x s Q 2 9 1 b n Q i I F Z h b H V l P S J s M T Q x I i A v P j x F b n R y e S B U e X B l P S J G a W x s Q 2 9 s d W 1 u V H l w Z X M i I F Z h b H V l P S J z Q m d B R E F 3 T U R B Q U F B Q k F N R E F 3 P T 0 i I C 8 + P E V u d H J 5 I F R 5 c G U 9 I k Z p b G x D b 2 x 1 b W 5 O Y W 1 l c y I g V m F s d W U 9 I n N b J n F 1 b 3 Q 7 T m F t Z S Z x d W 9 0 O y w m c X V v d D t D Y X R l Z 2 9 y e S Z x d W 9 0 O y w m c X V v d D t U b 3 R h b C B o b 3 V y c y Z x d W 9 0 O y w m c X V v d D t U b 3 R h b C B j b 3 N 0 I G l u Y 2 w u I E x L U C B c d T A w M j Y g M z U l I E 9 I I C h T R U s p J n F 1 b 3 Q 7 L C Z x d W 9 0 O 0 l O I E t J T k Q m c X V v d D s s J n F 1 b 3 Q 7 V 0 F T U C B S Z X F 1 a X N p d G l v b i Z x d W 9 0 O y w m c X V v d D t B Y 3 R p d m l 0 e S 8 g Q W x p Z 2 5 t Z W 5 0 I H d p d G g g V 0 F S Q S B h b m 5 1 Y W w g c G x h b j o m c X V v d D s s J n F 1 b 3 Q 7 U m V w b 3 J 0 a W 5 n I H B l c m l v Z C Z x d W 9 0 O y w m c X V v d D t D b 3 N 0 I E N h d G V n b 3 J 5 J n F 1 b 3 Q 7 L C Z x d W 9 0 O 1 V 0 a W x p e m F 0 a W 9 u I H J h d G U g a W 4 g V 0 F T U C A l J n F 1 b 3 Q 7 L C Z x d W 9 0 O 1 R v d G F s I G N v c 3 Q g a W 4 g V 0 F T U C A m c X V v d D s s J n F 1 b 3 Q 7 T W F 0 Z X J p Y W w g J n F 1 b 3 Q 7 L C Z x d W 9 0 O 1 R y Y X Z l b C A m c X V v d D t d I i A v P j x F b n R y e S B U e X B l P S J G a W x s U 3 R h d H V z I i B W Y W x 1 Z T 0 i c 0 N v b X B s Z X R l I i A v P j x F b n R y e S B U e X B l P S J B Z G R l Z F R v R G F 0 Y U 1 v Z G V s I i B W Y W x 1 Z T 0 i b D E i I C 8 + P E V u d H J 5 I F R 5 c G U 9 I l J l b G F 0 a W 9 u c 2 h p c E l u Z m 9 D b 2 5 0 Y W l u Z X I i I F Z h b H V l P S J z e y Z x d W 9 0 O 2 N v b H V t b k N v d W 5 0 J n F 1 b 3 Q 7 O j E z L C Z x d W 9 0 O 2 t l e U N v b H V t b k 5 h b W V z J n F 1 b 3 Q 7 O l t d L C Z x d W 9 0 O 3 F 1 Z X J 5 U m V s Y X R p b 2 5 z a G l w c y Z x d W 9 0 O z p b X S w m c X V v d D t j b 2 x 1 b W 5 J Z G V u d G l 0 a W V z J n F 1 b 3 Q 7 O l s m c X V v d D t T Z W N 0 a W 9 u M S 9 U b 3 R h b C B S Z X E g Y W 5 k I E l u I G t p b m Q v S 8 O k b G x h L n t O Y W 1 l L D B 9 J n F 1 b 3 Q 7 L C Z x d W 9 0 O 1 N l Y 3 R p b 2 4 x L 1 R v d G F s I F J l c S B h b m Q g S W 4 g a 2 l u Z C 9 L w 6 R s b G E u e 0 N h d G V n b 3 J 5 L D F 9 J n F 1 b 3 Q 7 L C Z x d W 9 0 O 1 N l Y 3 R p b 2 4 x L 1 R v d G F s I F J l c S B h b m Q g S W 4 g a 2 l u Z C 9 L w 6 R s b G E u e 1 R v d G F s I G h v d X J z L D J 9 J n F 1 b 3 Q 7 L C Z x d W 9 0 O 1 N l Y 3 R p b 2 4 x L 1 R v d G F s I F J l c S B h b m Q g S W 4 g a 2 l u Z C 9 L w 6 R s b G E u e 1 R v d G F s I G N v c 3 Q g a W 5 j b C 4 g T E t Q I F x 1 M D A y N i A z N S U g T 0 g g K F N F S y k s M 3 0 m c X V v d D s s J n F 1 b 3 Q 7 U 2 V j d G l v b j E v V G 9 0 Y W w g U m V x I G F u Z C B J b i B r a W 5 k L 0 v D p G x s Y S 5 7 S U 4 g S 0 l O R C w 0 f S Z x d W 9 0 O y w m c X V v d D t T Z W N 0 a W 9 u M S 9 U b 3 R h b C B S Z X E g Y W 5 k I E l u I G t p b m Q v S 8 O k b G x h L n t X Q V N Q I F J l c X V p c 2 l 0 a W 9 u L D V 9 J n F 1 b 3 Q 7 L C Z x d W 9 0 O 1 N l Y 3 R p b 2 4 x L 1 R v d G F s I F J l c S B h b m Q g S W 4 g a 2 l u Z C 9 L w 6 R s b G E u e 0 F j d G l 2 a X R 5 L y B B b G l n b m 1 l b n Q g d 2 l 0 a C B X Q V J B I G F u b n V h b C B w b G F u O i w 2 f S Z x d W 9 0 O y w m c X V v d D t T Z W N 0 a W 9 u M S 9 U b 3 R h b C B S Z X E g Y W 5 k I E l u I G t p b m Q v S 8 O k b G x h L n t S Z X B v c n R p b m c g c G V y a W 9 k L D d 9 J n F 1 b 3 Q 7 L C Z x d W 9 0 O 1 N l Y 3 R p b 2 4 x L 1 R v d G F s I F J l c S B h b m Q g S W 4 g a 2 l u Z C 9 L w 6 R s b G E u e 0 N v c 3 Q g Q 2 F 0 Z W d v c n k s O H 0 m c X V v d D s s J n F 1 b 3 Q 7 U 2 V j d G l v b j E v V G 9 0 Y W w g U m V x I G F u Z C B J b i B r a W 5 k L 0 v D p G x s Y S 5 7 V X R p b G l 6 Y X R p b 2 4 g c m F 0 Z S B p b i B X Q V N Q I C U s O X 0 m c X V v d D s s J n F 1 b 3 Q 7 U 2 V j d G l v b j E v V G 9 0 Y W w g U m V x I G F u Z C B J b i B r a W 5 k L 0 v D p G x s Y S 5 7 V G 9 0 Y W w g Y 2 9 z d C B p b i B X Q V N Q I C w x M H 0 m c X V v d D s s J n F 1 b 3 Q 7 U 2 V j d G l v b j E v V G 9 0 Y W w g U m V x I G F u Z C B J b i B r a W 5 k L 0 v D p G x s Y S 5 7 T W F 0 Z X J p Y W w g L D E x f S Z x d W 9 0 O y w m c X V v d D t T Z W N 0 a W 9 u M S 9 U b 3 R h b C B S Z X E g Y W 5 k I E l u I G t p b m Q v S 8 O k b G x h L n t U c m F 2 Z W w g L D E y f S Z x d W 9 0 O 1 0 s J n F 1 b 3 Q 7 Q 2 9 s d W 1 u Q 2 9 1 b n Q m c X V v d D s 6 M T M s J n F 1 b 3 Q 7 S 2 V 5 Q 2 9 s d W 1 u T m F t Z X M m c X V v d D s 6 W 1 0 s J n F 1 b 3 Q 7 Q 2 9 s d W 1 u S W R l b n R p d G l l c y Z x d W 9 0 O z p b J n F 1 b 3 Q 7 U 2 V j d G l v b j E v V G 9 0 Y W w g U m V x I G F u Z C B J b i B r a W 5 k L 0 v D p G x s Y S 5 7 T m F t Z S w w f S Z x d W 9 0 O y w m c X V v d D t T Z W N 0 a W 9 u M S 9 U b 3 R h b C B S Z X E g Y W 5 k I E l u I G t p b m Q v S 8 O k b G x h L n t D Y X R l Z 2 9 y e S w x f S Z x d W 9 0 O y w m c X V v d D t T Z W N 0 a W 9 u M S 9 U b 3 R h b C B S Z X E g Y W 5 k I E l u I G t p b m Q v S 8 O k b G x h L n t U b 3 R h b C B o b 3 V y c y w y f S Z x d W 9 0 O y w m c X V v d D t T Z W N 0 a W 9 u M S 9 U b 3 R h b C B S Z X E g Y W 5 k I E l u I G t p b m Q v S 8 O k b G x h L n t U b 3 R h b C B j b 3 N 0 I G l u Y 2 w u I E x L U C B c d T A w M j Y g M z U l I E 9 I I C h T R U s p L D N 9 J n F 1 b 3 Q 7 L C Z x d W 9 0 O 1 N l Y 3 R p b 2 4 x L 1 R v d G F s I F J l c S B h b m Q g S W 4 g a 2 l u Z C 9 L w 6 R s b G E u e 0 l O I E t J T k Q s N H 0 m c X V v d D s s J n F 1 b 3 Q 7 U 2 V j d G l v b j E v V G 9 0 Y W w g U m V x I G F u Z C B J b i B r a W 5 k L 0 v D p G x s Y S 5 7 V 0 F T U C B S Z X F 1 a X N p d G l v b i w 1 f S Z x d W 9 0 O y w m c X V v d D t T Z W N 0 a W 9 u M S 9 U b 3 R h b C B S Z X E g Y W 5 k I E l u I G t p b m Q v S 8 O k b G x h L n t B Y 3 R p d m l 0 e S 8 g Q W x p Z 2 5 t Z W 5 0 I H d p d G g g V 0 F S Q S B h b m 5 1 Y W w g c G x h b j o s N n 0 m c X V v d D s s J n F 1 b 3 Q 7 U 2 V j d G l v b j E v V G 9 0 Y W w g U m V x I G F u Z C B J b i B r a W 5 k L 0 v D p G x s Y S 5 7 U m V w b 3 J 0 a W 5 n I H B l c m l v Z C w 3 f S Z x d W 9 0 O y w m c X V v d D t T Z W N 0 a W 9 u M S 9 U b 3 R h b C B S Z X E g Y W 5 k I E l u I G t p b m Q v S 8 O k b G x h L n t D b 3 N 0 I E N h d G V n b 3 J 5 L D h 9 J n F 1 b 3 Q 7 L C Z x d W 9 0 O 1 N l Y 3 R p b 2 4 x L 1 R v d G F s I F J l c S B h b m Q g S W 4 g a 2 l u Z C 9 L w 6 R s b G E u e 1 V 0 a W x p e m F 0 a W 9 u I H J h d G U g a W 4 g V 0 F T U C A l L D l 9 J n F 1 b 3 Q 7 L C Z x d W 9 0 O 1 N l Y 3 R p b 2 4 x L 1 R v d G F s I F J l c S B h b m Q g S W 4 g a 2 l u Z C 9 L w 6 R s b G E u e 1 R v d G F s I G N v c 3 Q g a W 4 g V 0 F T U C A s M T B 9 J n F 1 b 3 Q 7 L C Z x d W 9 0 O 1 N l Y 3 R p b 2 4 x L 1 R v d G F s I F J l c S B h b m Q g S W 4 g a 2 l u Z C 9 L w 6 R s b G E u e 0 1 h d G V y a W F s I C w x M X 0 m c X V v d D s s J n F 1 b 3 Q 7 U 2 V j d G l v b j E v V G 9 0 Y W w g U m V x I G F u Z C B J b i B r a W 5 k L 0 v D p G x s Y S 5 7 V H J h d m V s I C w x M n 0 m c X V v d D t d L C Z x d W 9 0 O 1 J l b G F 0 a W 9 u c 2 h p c E l u Z m 8 m c X V v d D s 6 W 1 1 9 I i A v P j w v U 3 R h Y m x l R W 5 0 c m l l c z 4 8 L 0 l 0 Z W 0 + P E l 0 Z W 0 + P E l 0 Z W 1 M b 2 N h d G l v b j 4 8 S X R l b V R 5 c G U + R m 9 y b X V s Y T w v S X R l b V R 5 c G U + P E l 0 Z W 1 Q Y X R o P l N l Y 3 R p b 2 4 x L 1 R v d G F s J T I w U m V x J T I w Y W 5 k J T I w S W 4 l M j B r a W 5 k L 0 s l Q z M l Q T R s b G E 8 L 0 l 0 Z W 1 Q Y X R o P j w v S X R l b U x v Y 2 F 0 a W 9 u P j x T d G F i b G V F b n R y a W V z I C 8 + P C 9 J d G V t P j x J d G V t P j x J d G V t T G 9 j Y X R p b 2 4 + P E l 0 Z W 1 U e X B l P k Z v c m 1 1 b G E 8 L 0 l 0 Z W 1 U e X B l P j x J d G V t U G F 0 a D 5 T Z W N 0 a W 9 u M S 9 F V k V O V F Q x P C 9 J d G V t U G F 0 a D 4 8 L 0 l 0 Z W 1 M b 2 N h d G l v b j 4 8 U 3 R h Y m x l R W 5 0 c m l l c z 4 8 R W 5 0 c n k g V H l w Z T 0 i S X N Q c m l 2 Y X R l I i B W Y W x 1 Z T 0 i b D A i I C 8 + P E V u d H J 5 I F R 5 c G U 9 I l F 1 Z X J 5 S U Q i I F Z h b H V l P S J z N G E 5 M j J l M G E t M G I 2 N S 0 0 M j U 2 L T g z M D g t Y 2 U 1 M z R l Z D g 5 Y m R i I i A v P j x F b n R y e S B U e X B l P S J G a W x s R W 5 h Y m x l Z C I g V m F s d W U 9 I m w w I i A v P j x F b n R y e S B U e X B l P S J G a W x s T 2 J q Z W N 0 V H l w Z S I g V m F s d W U 9 I n N D b 2 5 u Z W N 0 a W 9 u T 2 5 s e S I g L z 4 8 R W 5 0 c n k g V H l w Z T 0 i R m l s b F R v R G F 0 Y U 1 v Z G V s R W 5 h Y m x l Z C I g V m F s d W U 9 I m w x I i A v P j x F b n R y e S B U e X B l P S J C d W Z m Z X J O Z X h 0 U m V m c m V z a C I g V m F s d W U 9 I m w x I i A v P j x F b n R y e S B U e X B l P S J S Z X N 1 b H R U e X B l I i B W Y W x 1 Z T 0 i c 1 R h Y m x l I i A v P j x F b n R y e S B U e X B l P S J O Y W 1 l V X B k Y X R l Z E F m d G V y R m l s b C I g V m F s d W U 9 I m w w I i A v P j x F b n R y e S B U e X B l P S J G a W x s Z W R D b 2 1 w b G V 0 Z V J l c 3 V s d F R v V 2 9 y a 3 N o Z W V 0 I i B W Y W x 1 Z T 0 i b D A i I C 8 + P E V u d H J 5 I F R 5 c G U 9 I l J l b G F 0 a W 9 u c 2 h p c E l u Z m 9 D b 2 5 0 Y W l u Z X I i I F Z h b H V l P S J z e y Z x d W 9 0 O 2 N v b H V t b k N v d W 5 0 J n F 1 b 3 Q 7 O j g s J n F 1 b 3 Q 7 a 2 V 5 Q 2 9 s d W 1 u T m F t Z X M m c X V v d D s 6 W 1 0 s J n F 1 b 3 Q 7 c X V l c n l S Z W x h d G l v b n N o a X B z J n F 1 b 3 Q 7 O l t d L C Z x d W 9 0 O 2 N v b H V t b k l k Z W 5 0 a X R p Z X M m c X V v d D s 6 W y Z x d W 9 0 O 1 N l Y 3 R p b 2 4 x L 0 V W R U 5 U V D E v w 4 R u Z H J h Z C B 0 e X A u e 1 R 5 c G U g b 2 Y g Z X Z l b n Q s M H 0 m c X V v d D s s J n F 1 b 3 Q 7 U 2 V j d G l v b j E v R V Z F T l R U M S / D h G 5 k c m F k I H R 5 c C 5 7 R G F 0 Z S B v Z i B l d m V u d C w x f S Z x d W 9 0 O y w m c X V v d D t T Z W N 0 a W 9 u M S 9 F V k V O V F Q x L 8 O E b m R y Y W Q g d H l w L n t Q Z X J z b 2 5 u Z W w s M n 0 m c X V v d D s s J n F 1 b 3 Q 7 U 2 V j d G l v b j E v R V Z F T l R U M S / D h G 5 k c m F k I H R 5 c C 5 7 T W F 0 Z X J p Y W w s M 3 0 m c X V v d D s s J n F 1 b 3 Q 7 U 2 V j d G l v b j E v R V Z F T l R U M S / D h G 5 k c m F k I H R 5 c C 5 7 V H J h d m V s L D R 9 J n F 1 b 3 Q 7 L C Z x d W 9 0 O 1 N l Y 3 R p b 2 4 x L 0 V W R U 5 U V D E v w 4 R u Z H J h Z C B 0 e X A u e 1 d B U 1 A g U m V x d W l z a X R p b 2 4 s N X 0 m c X V v d D s s J n F 1 b 3 Q 7 U 2 V j d G l v b j E v R V Z F T l R U M S / D h G 5 k c m F k I H R 5 c C 5 7 Q W N 0 a X Z p d H k v I E F s a W d u b W V u d C B 3 a X R o I F d B U k E g Y W 5 u d W F s I H B s Y W 4 6 L D Z 9 J n F 1 b 3 Q 7 L C Z x d W 9 0 O 1 N l Y 3 R p b 2 4 x L 0 V W R U 5 U V D E v T M O k Z 2 c g d G l s b C B l Z 2 V u L n t S Z X B v c n R p b m c g c G V y a W 9 k L D d 9 J n F 1 b 3 Q 7 X S w m c X V v d D t D b 2 x 1 b W 5 D b 3 V u d C Z x d W 9 0 O z o 4 L C Z x d W 9 0 O 0 t l e U N v b H V t b k 5 h b W V z J n F 1 b 3 Q 7 O l t d L C Z x d W 9 0 O 0 N v b H V t b k l k Z W 5 0 a X R p Z X M m c X V v d D s 6 W y Z x d W 9 0 O 1 N l Y 3 R p b 2 4 x L 0 V W R U 5 U V D E v w 4 R u Z H J h Z C B 0 e X A u e 1 R 5 c G U g b 2 Y g Z X Z l b n Q s M H 0 m c X V v d D s s J n F 1 b 3 Q 7 U 2 V j d G l v b j E v R V Z F T l R U M S / D h G 5 k c m F k I H R 5 c C 5 7 R G F 0 Z S B v Z i B l d m V u d C w x f S Z x d W 9 0 O y w m c X V v d D t T Z W N 0 a W 9 u M S 9 F V k V O V F Q x L 8 O E b m R y Y W Q g d H l w L n t Q Z X J z b 2 5 u Z W w s M n 0 m c X V v d D s s J n F 1 b 3 Q 7 U 2 V j d G l v b j E v R V Z F T l R U M S / D h G 5 k c m F k I H R 5 c C 5 7 T W F 0 Z X J p Y W w s M 3 0 m c X V v d D s s J n F 1 b 3 Q 7 U 2 V j d G l v b j E v R V Z F T l R U M S / D h G 5 k c m F k I H R 5 c C 5 7 V H J h d m V s L D R 9 J n F 1 b 3 Q 7 L C Z x d W 9 0 O 1 N l Y 3 R p b 2 4 x L 0 V W R U 5 U V D E v w 4 R u Z H J h Z C B 0 e X A u e 1 d B U 1 A g U m V x d W l z a X R p b 2 4 s N X 0 m c X V v d D s s J n F 1 b 3 Q 7 U 2 V j d G l v b j E v R V Z F T l R U M S / D h G 5 k c m F k I H R 5 c C 5 7 Q W N 0 a X Z p d H k v I E F s a W d u b W V u d C B 3 a X R o I F d B U k E g Y W 5 u d W F s I H B s Y W 4 6 L D Z 9 J n F 1 b 3 Q 7 L C Z x d W 9 0 O 1 N l Y 3 R p b 2 4 x L 0 V W R U 5 U V D E v T M O k Z 2 c g d G l s b C B l Z 2 V u L n t S Z X B v c n R p b m c g c G V y a W 9 k L D d 9 J n F 1 b 3 Q 7 X S w m c X V v d D t S Z W x h d G l v b n N o a X B J b m Z v J n F 1 b 3 Q 7 O l t d f S I g L z 4 8 R W 5 0 c n k g V H l w Z T 0 i R m l s b F N 0 Y X R 1 c y I g V m F s d W U 9 I n N D b 2 1 w b G V 0 Z S I g L z 4 8 R W 5 0 c n k g V H l w Z T 0 i R m l s b E N v b H V t b k 5 h b W V z I i B W Y W x 1 Z T 0 i c 1 s m c X V v d D t U e X B l I G 9 m I G V 2 Z W 5 0 J n F 1 b 3 Q 7 L C Z x d W 9 0 O 0 R h d G U g b 2 Y g Z X Z l b n Q m c X V v d D s s J n F 1 b 3 Q 7 U G V y c 2 9 u b m V s J n F 1 b 3 Q 7 L C Z x d W 9 0 O 0 1 h d G V y a W F s J n F 1 b 3 Q 7 L C Z x d W 9 0 O 1 R y Y X Z l b C Z x d W 9 0 O y w m c X V v d D t X Q V N Q I F J l c X V p c 2 l 0 a W 9 u J n F 1 b 3 Q 7 L C Z x d W 9 0 O 0 F j d G l 2 a X R 5 L y B B b G l n b m 1 l b n Q g d 2 l 0 a C B X Q V J B I G F u b n V h b C B w b G F u O i Z x d W 9 0 O y w m c X V v d D t S Z X B v c n R p b m c g c G V y a W 9 k J n F 1 b 3 Q 7 X S I g L z 4 8 R W 5 0 c n k g V H l w Z T 0 i R m l s b E N v b H V t b l R 5 c G V z I i B W Y W x 1 Z T 0 i c 0 J n W U R B d 0 1 E Q U F B P S I g L z 4 8 R W 5 0 c n k g V H l w Z T 0 i R m l s b E x h c 3 R V c G R h d G V k I i B W Y W x 1 Z T 0 i Z D I w M j Y t M D U t M T N U M T A 6 M D c 6 M T c u N D M 5 N D Y 4 N l o i I C 8 + P E V u d H J 5 I F R 5 c G U 9 I k Z p b G x F c n J v c k N v d W 5 0 I i B W Y W x 1 Z T 0 i b D A i I C 8 + P E V u d H J 5 I F R 5 c G U 9 I k Z p b G x F c n J v c k N v Z G U i I F Z h b H V l P S J z V W 5 r b m 9 3 b i I g L z 4 8 R W 5 0 c n k g V H l w Z T 0 i R m l s b E N v d W 5 0 I i B W Y W x 1 Z T 0 i b D E x I i A v P j x F b n R y e S B U e X B l P S J B Z G R l Z F R v R G F 0 Y U 1 v Z G V s I i B W Y W x 1 Z T 0 i b D E i I C 8 + P E V u d H J 5 I F R 5 c G U 9 I k 5 h d m l n Y X R p b 2 5 T d G V w T m F t Z S I g V m F s d W U 9 I n N O Y X Z p Z 2 V y a W 5 n I i A v P j w v U 3 R h Y m x l R W 5 0 c m l l c z 4 8 L 0 l 0 Z W 0 + P E l 0 Z W 0 + P E l 0 Z W 1 M b 2 N h d G l v b j 4 8 S X R l b V R 5 c G U + R m 9 y b X V s Y T w v S X R l b V R 5 c G U + P E l 0 Z W 1 Q Y X R o P l N l Y 3 R p b 2 4 x L 0 V W R U 5 U V D E v S y V D M y V B N G x s Y T w v S X R l b V B h d G g + P C 9 J d G V t T G 9 j Y X R p b 2 4 + P F N 0 Y W J s Z U V u d H J p Z X M g L z 4 8 L 0 l 0 Z W 0 + P E l 0 Z W 0 + P E l 0 Z W 1 M b 2 N h d G l v b j 4 8 S X R l b V R 5 c G U + R m 9 y b X V s Y T w v S X R l b V R 5 c G U + P E l 0 Z W 1 Q Y X R o P l N l Y 3 R p b 2 4 x L 0 V W R U 5 U V D E v J U M z J T g 0 b m R y Y W Q l M j B 0 e X A 8 L 0 l 0 Z W 1 Q Y X R o P j w v S X R l b U x v Y 2 F 0 a W 9 u P j x T d G F i b G V F b n R y a W V z I C 8 + P C 9 J d G V t P j x J d G V t P j x J d G V t T G 9 j Y X R p b 2 4 + P E l 0 Z W 1 U e X B l P k Z v c m 1 1 b G E 8 L 0 l 0 Z W 1 U e X B l P j x J d G V t U G F 0 a D 5 T Z W N 0 a W 9 u M S 9 F V k V O V F Q x L 0 w l Q z M l Q T R n Z y U y M H R p b G w l M j B l Z 2 V u P C 9 J d G V t U G F 0 a D 4 8 L 0 l 0 Z W 1 M b 2 N h d G l v b j 4 8 U 3 R h Y m x l R W 5 0 c m l l c y A v P j w v S X R l b T 4 8 S X R l b T 4 8 S X R l b U x v Y 2 F 0 a W 9 u P j x J d G V t V H l w Z T 5 G b 3 J t d W x h P C 9 J d G V t V H l w Z T 4 8 S X R l b V B h d G g + U 2 V j d G l v b j E v R V Z F T l R U M j w v S X R l b V B h d G g + P C 9 J d G V t T G 9 j Y X R p b 2 4 + P F N 0 Y W J s Z U V u d H J p Z X M + P E V u d H J 5 I F R 5 c G U 9 I k l z U H J p d m F 0 Z S I g V m F s d W U 9 I m w w I i A v P j x F b n R y e S B U e X B l P S J R d W V y e U l E I i B W Y W x 1 Z T 0 i c 2 R l O D l h Z T F k L T g y M D E t N D Q w N S 1 h Y T M 3 L T F k M z c 0 M j R j Y 2 J i Z 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R m l s b G V k Q 2 9 t c G x l d G V S Z X N 1 b H R U b 1 d v c m t z a G V l d C I g V m F s d W U 9 I m w w I i A v P j x F b n R y e S B U e X B l P S J S Z W x h d G l v b n N o a X B J b m Z v Q 2 9 u d G F p b m V y I i B W Y W x 1 Z T 0 i c 3 s m c X V v d D t j b 2 x 1 b W 5 D b 3 V u d C Z x d W 9 0 O z o 4 L C Z x d W 9 0 O 2 t l e U N v b H V t b k 5 h b W V z J n F 1 b 3 Q 7 O l t d L C Z x d W 9 0 O 3 F 1 Z X J 5 U m V s Y X R p b 2 5 z a G l w c y Z x d W 9 0 O z p b X S w m c X V v d D t j b 2 x 1 b W 5 J Z G V u d G l 0 a W V z J n F 1 b 3 Q 7 O l s m c X V v d D t T Z W N 0 a W 9 u M S 9 F V k V O V F Q y L 8 O E b m R y Y W Q g d H l w L n t U e X B l I G 9 m I G V 2 Z W 5 0 L D B 9 J n F 1 b 3 Q 7 L C Z x d W 9 0 O 1 N l Y 3 R p b 2 4 x L 0 V W R U 5 U V D I v w 4 R u Z H J h Z C B 0 e X A u e 0 R h d G U g b 2 Y g Z X Z l b n Q s M X 0 m c X V v d D s s J n F 1 b 3 Q 7 U 2 V j d G l v b j E v R V Z F T l R U M i / D h G 5 k c m F k I H R 5 c C 5 7 U G V y c 2 9 u b m V s L D J 9 J n F 1 b 3 Q 7 L C Z x d W 9 0 O 1 N l Y 3 R p b 2 4 x L 0 V W R U 5 U V D I v w 4 R u Z H J h Z C B 0 e X A u e 0 1 h d G V y a W F s L D N 9 J n F 1 b 3 Q 7 L C Z x d W 9 0 O 1 N l Y 3 R p b 2 4 x L 0 V W R U 5 U V D I v w 4 R u Z H J h Z C B 0 e X A u e 1 R y Y X Z l b C w 0 f S Z x d W 9 0 O y w m c X V v d D t T Z W N 0 a W 9 u M S 9 F V k V O V F Q y L 8 O E b m R y Y W Q g d H l w L n t X Q V N Q I F J l c X V p c 2 l 0 a W 9 u L D V 9 J n F 1 b 3 Q 7 L C Z x d W 9 0 O 1 N l Y 3 R p b 2 4 x L 0 V W R U 5 U V D I v w 4 R u Z H J h Z C B 0 e X A u e 0 F j d G l 2 a X R 5 L y B B b G l n b m 1 l b n Q g d 2 l 0 a C B X Q V J B I G F u b n V h b C B w b G F u O i w 2 f S Z x d W 9 0 O y w m c X V v d D t T Z W N 0 a W 9 u M S 9 F V k V O V F Q y L 0 z D p G d n I H R p b G w g Z W d l b i 5 7 U m V w b 3 J 0 a W 5 n I H B l c m l v Z C w 3 f S Z x d W 9 0 O 1 0 s J n F 1 b 3 Q 7 Q 2 9 s d W 1 u Q 2 9 1 b n Q m c X V v d D s 6 O C w m c X V v d D t L Z X l D b 2 x 1 b W 5 O Y W 1 l c y Z x d W 9 0 O z p b X S w m c X V v d D t D b 2 x 1 b W 5 J Z G V u d G l 0 a W V z J n F 1 b 3 Q 7 O l s m c X V v d D t T Z W N 0 a W 9 u M S 9 F V k V O V F Q y L 8 O E b m R y Y W Q g d H l w L n t U e X B l I G 9 m I G V 2 Z W 5 0 L D B 9 J n F 1 b 3 Q 7 L C Z x d W 9 0 O 1 N l Y 3 R p b 2 4 x L 0 V W R U 5 U V D I v w 4 R u Z H J h Z C B 0 e X A u e 0 R h d G U g b 2 Y g Z X Z l b n Q s M X 0 m c X V v d D s s J n F 1 b 3 Q 7 U 2 V j d G l v b j E v R V Z F T l R U M i / D h G 5 k c m F k I H R 5 c C 5 7 U G V y c 2 9 u b m V s L D J 9 J n F 1 b 3 Q 7 L C Z x d W 9 0 O 1 N l Y 3 R p b 2 4 x L 0 V W R U 5 U V D I v w 4 R u Z H J h Z C B 0 e X A u e 0 1 h d G V y a W F s L D N 9 J n F 1 b 3 Q 7 L C Z x d W 9 0 O 1 N l Y 3 R p b 2 4 x L 0 V W R U 5 U V D I v w 4 R u Z H J h Z C B 0 e X A u e 1 R y Y X Z l b C w 0 f S Z x d W 9 0 O y w m c X V v d D t T Z W N 0 a W 9 u M S 9 F V k V O V F Q y L 8 O E b m R y Y W Q g d H l w L n t X Q V N Q I F J l c X V p c 2 l 0 a W 9 u L D V 9 J n F 1 b 3 Q 7 L C Z x d W 9 0 O 1 N l Y 3 R p b 2 4 x L 0 V W R U 5 U V D I v w 4 R u Z H J h Z C B 0 e X A u e 0 F j d G l 2 a X R 5 L y B B b G l n b m 1 l b n Q g d 2 l 0 a C B X Q V J B I G F u b n V h b C B w b G F u O i w 2 f S Z x d W 9 0 O y w m c X V v d D t T Z W N 0 a W 9 u M S 9 F V k V O V F Q y L 0 z D p G d n I H R p b G w g Z W d l b i 5 7 U m V w b 3 J 0 a W 5 n I H B l c m l v Z C w 3 f S Z x d W 9 0 O 1 0 s J n F 1 b 3 Q 7 U m V s Y X R p b 2 5 z a G l w S W 5 m b y Z x d W 9 0 O z p b X X 0 i I C 8 + P E V u d H J 5 I F R 5 c G U 9 I k Z p b G x T d G F 0 d X M i I F Z h b H V l P S J z Q 2 9 t c G x l d G U i I C 8 + P E V u d H J 5 I F R 5 c G U 9 I k Z p b G x D b 2 x 1 b W 5 O Y W 1 l c y I g V m F s d W U 9 I n N b J n F 1 b 3 Q 7 V H l w Z S B v Z i B l d m V u d C Z x d W 9 0 O y w m c X V v d D t E Y X R l I G 9 m I G V 2 Z W 5 0 J n F 1 b 3 Q 7 L C Z x d W 9 0 O 1 B l c n N v b m 5 l b C Z x d W 9 0 O y w m c X V v d D t N Y X R l c m l h b C Z x d W 9 0 O y w m c X V v d D t U c m F 2 Z W w m c X V v d D s s J n F 1 b 3 Q 7 V 0 F T U C B S Z X F 1 a X N p d G l v b i Z x d W 9 0 O y w m c X V v d D t B Y 3 R p d m l 0 e S 8 g Q W x p Z 2 5 t Z W 5 0 I H d p d G g g V 0 F S Q S B h b m 5 1 Y W w g c G x h b j o m c X V v d D s s J n F 1 b 3 Q 7 U m V w b 3 J 0 a W 5 n I H B l c m l v Z C Z x d W 9 0 O 1 0 i I C 8 + P E V u d H J 5 I F R 5 c G U 9 I k Z p b G x D b 2 x 1 b W 5 U e X B l c y I g V m F s d W U 9 I n N C Z 1 l E Q X d N R E F B Q T 0 i I C 8 + P E V u d H J 5 I F R 5 c G U 9 I k Z p b G x M Y X N 0 V X B k Y X R l Z C I g V m F s d W U 9 I m Q y M D I 2 L T A 1 L T E z V D E w O j A 3 O j I 3 L j M 1 N D I w N z d a I i A v P j x F b n R y e S B U e X B l P S J G a W x s R X J y b 3 J D b 3 V u d C I g V m F s d W U 9 I m w w I i A v P j x F b n R y e S B U e X B l P S J G a W x s R X J y b 3 J D b 2 R l I i B W Y W x 1 Z T 0 i c 1 V u a 2 5 v d 2 4 i I C 8 + P E V u d H J 5 I F R 5 c G U 9 I k Z p b G x D b 3 V u d C I g V m F s d W U 9 I m w x M S I g L z 4 8 R W 5 0 c n k g V H l w Z T 0 i Q W R k Z W R U b 0 R h d G F N b 2 R l b C I g V m F s d W U 9 I m w x I i A v P j x F b n R y e S B U e X B l P S J O Y X Z p Z 2 F 0 a W 9 u U 3 R l c E 5 h b W U i I F Z h b H V l P S J z T m F 2 a W d l c m l u Z y I g L z 4 8 L 1 N 0 Y W J s Z U V u d H J p Z X M + P C 9 J d G V t P j x J d G V t P j x J d G V t T G 9 j Y X R p b 2 4 + P E l 0 Z W 1 U e X B l P k Z v c m 1 1 b G E 8 L 0 l 0 Z W 1 U e X B l P j x J d G V t U G F 0 a D 5 T Z W N 0 a W 9 u M S 9 F V k V O V F Q y L 0 s l Q z M l Q T R s b G E 8 L 0 l 0 Z W 1 Q Y X R o P j w v S X R l b U x v Y 2 F 0 a W 9 u P j x T d G F i b G V F b n R y a W V z I C 8 + P C 9 J d G V t P j x J d G V t P j x J d G V t T G 9 j Y X R p b 2 4 + P E l 0 Z W 1 U e X B l P k Z v c m 1 1 b G E 8 L 0 l 0 Z W 1 U e X B l P j x J d G V t U G F 0 a D 5 T Z W N 0 a W 9 u M S 9 F V k V O V F Q y L y V D M y U 4 N G 5 k c m F k J T I w d H l w P C 9 J d G V t U G F 0 a D 4 8 L 0 l 0 Z W 1 M b 2 N h d G l v b j 4 8 U 3 R h Y m x l R W 5 0 c m l l c y A v P j w v S X R l b T 4 8 S X R l b T 4 8 S X R l b U x v Y 2 F 0 a W 9 u P j x J d G V t V H l w Z T 5 G b 3 J t d W x h P C 9 J d G V t V H l w Z T 4 8 S X R l b V B h d G g + U 2 V j d G l v b j E v R V Z F T l R U M i 9 M J U M z J U E 0 Z 2 c l M j B 0 a W x s J T I w Z W d l b j w v S X R l b V B h d G g + P C 9 J d G V t T G 9 j Y X R p b 2 4 + P F N 0 Y W J s Z U V u d H J p Z X M g L z 4 8 L 0 l 0 Z W 0 + P E l 0 Z W 0 + P E l 0 Z W 1 M b 2 N h d G l v b j 4 8 S X R l b V R 5 c G U + R m 9 y b X V s Y T w v S X R l b V R 5 c G U + P E l 0 Z W 1 Q Y X R o P l N l Y 3 R p b 2 4 x L 0 V W R U 5 U V D M 8 L 0 l 0 Z W 1 Q Y X R o P j w v S X R l b U x v Y 2 F 0 a W 9 u P j x T d G F i b G V F b n R y a W V z P j x F b n R y e S B U e X B l P S J J c 1 B y a X Z h d G U i I F Z h b H V l P S J s M C I g L z 4 8 R W 5 0 c n k g V H l w Z T 0 i U X V l c n l J R C I g V m F s d W U 9 I n M z N G M 4 N D Z k N S 0 y M T Y 4 L T R l M z U t Y T Y 2 Z i 0 x Z m Z i Y m J l N 2 Q 1 Y z Y i I C 8 + P E V u d H J 5 I F R 5 c G U 9 I k Z p b G x F b m F i b G V k I i B W Y W x 1 Z T 0 i b D A i I C 8 + P E V u d H J 5 I F R 5 c G U 9 I k Z p b G x P Y m p l Y 3 R U e X B l I i B W Y W x 1 Z T 0 i c 0 N v b m 5 l Y 3 R p b 2 5 P b m x 5 I i A v P j x F b n R y e S B U e X B l P S J G a W x s V G 9 E Y X R h T W 9 k Z W x F b m F i b G V k I i B W Y W x 1 Z T 0 i b D E i I C 8 + P E V u d H J 5 I F R 5 c G U 9 I k J 1 Z m Z l c k 5 l e H R S Z W Z y Z X N o I i B W Y W x 1 Z T 0 i b D E i I C 8 + P E V u d H J 5 I F R 5 c G U 9 I l J l c 3 V s d F R 5 c G U i I F Z h b H V l P S J z V G F i b G U i I C 8 + P E V u d H J 5 I F R 5 c G U 9 I k 5 h b W V V c G R h d G V k Q W Z 0 Z X J G a W x s I i B W Y W x 1 Z T 0 i b D A i I C 8 + P E V u d H J 5 I F R 5 c G U 9 I k 5 h d m l n Y X R p b 2 5 T d G V w T m F t Z S I g V m F s d W U 9 I n N O Y X Z p Z 2 V y a W 5 n I i A v P j x F b n R y e S B U e X B l P S J G a W x s Z W R D b 2 1 w b G V 0 Z V J l c 3 V s d F R v V 2 9 y a 3 N o Z W V 0 I i B W Y W x 1 Z T 0 i b D A i I C 8 + P E V u d H J 5 I F R 5 c G U 9 I k Z p b G x F c n J v c k N v d W 5 0 I i B W Y W x 1 Z T 0 i b D A i I C 8 + P E V u d H J 5 I F R 5 c G U 9 I k Z p b G x M Y X N 0 V X B k Y X R l Z C I g V m F s d W U 9 I m Q y M D I 2 L T A 1 L T E z V D E w O j A 3 O j M 2 L j U 0 M z I 2 O D N a I i A v P j x F b n R y e S B U e X B l P S J G a W x s Q 2 9 s d W 1 u V H l w Z X M i I F Z h b H V l P S J z Q m d Z R E F 3 T U R B Q U E 9 I i A v P j x F b n R y e S B U e X B l P S J G a W x s Q 2 9 s d W 1 u T m F t Z X M i I F Z h b H V l P S J z W y Z x d W 9 0 O 1 R 5 c G U g b 2 Y g Z X Z l b n Q m c X V v d D s s J n F 1 b 3 Q 7 R G F 0 Z S B v Z i B l d m V u d C Z x d W 9 0 O y w m c X V v d D t Q Z X J z b 2 5 u Z W w m c X V v d D s s J n F 1 b 3 Q 7 T W F 0 Z X J p Y W w m c X V v d D s s J n F 1 b 3 Q 7 V H J h d m V s J n F 1 b 3 Q 7 L C Z x d W 9 0 O 1 d B U 1 A g U m V x d W l z a X R p b 2 4 m c X V v d D s s J n F 1 b 3 Q 7 Q W N 0 a X Z p d H k v I E F s a W d u b W V u d C B 3 a X R o I F d B U k E g Y W 5 u d W F s I H B s Y W 4 6 J n F 1 b 3 Q 7 L C Z x d W 9 0 O 1 J l c G 9 y d G l u Z y B w Z X J p b 2 Q m c X V v d D t d I i A v P j x F b n R y e S B U e X B l P S J G a W x s U 3 R h d H V z I i B W Y W x 1 Z T 0 i c 0 N v b X B s Z X R l I i A v P j x F b n R y e S B U e X B l P S J S Z W x h d G l v b n N o a X B J b m Z v Q 2 9 u d G F p b m V y I i B W Y W x 1 Z T 0 i c 3 s m c X V v d D t j b 2 x 1 b W 5 D b 3 V u d C Z x d W 9 0 O z o 4 L C Z x d W 9 0 O 2 t l e U N v b H V t b k 5 h b W V z J n F 1 b 3 Q 7 O l t d L C Z x d W 9 0 O 3 F 1 Z X J 5 U m V s Y X R p b 2 5 z a G l w c y Z x d W 9 0 O z p b X S w m c X V v d D t j b 2 x 1 b W 5 J Z G V u d G l 0 a W V z J n F 1 b 3 Q 7 O l s m c X V v d D t T Z W N 0 a W 9 u M S 9 F V k V O V F Q z L 8 O E b m R y Y W Q g d H l w L n t U e X B l I G 9 m I G V 2 Z W 5 0 L D B 9 J n F 1 b 3 Q 7 L C Z x d W 9 0 O 1 N l Y 3 R p b 2 4 x L 0 V W R U 5 U V D M v w 4 R u Z H J h Z C B 0 e X A u e 0 R h d G U g b 2 Y g Z X Z l b n Q s M X 0 m c X V v d D s s J n F 1 b 3 Q 7 U 2 V j d G l v b j E v R V Z F T l R U M y / D h G 5 k c m F k I H R 5 c C 5 7 U G V y c 2 9 u b m V s L D J 9 J n F 1 b 3 Q 7 L C Z x d W 9 0 O 1 N l Y 3 R p b 2 4 x L 0 V W R U 5 U V D M v w 4 R u Z H J h Z C B 0 e X A u e 0 1 h d G V y a W F s L D N 9 J n F 1 b 3 Q 7 L C Z x d W 9 0 O 1 N l Y 3 R p b 2 4 x L 0 V W R U 5 U V D M v w 4 R u Z H J h Z C B 0 e X A u e 1 R y Y X Z l b C w 0 f S Z x d W 9 0 O y w m c X V v d D t T Z W N 0 a W 9 u M S 9 F V k V O V F Q z L 8 O E b m R y Y W Q g d H l w L n t X Q V N Q I F J l c X V p c 2 l 0 a W 9 u L D V 9 J n F 1 b 3 Q 7 L C Z x d W 9 0 O 1 N l Y 3 R p b 2 4 x L 0 V W R U 5 U V D M v w 4 R u Z H J h Z C B 0 e X A u e 0 F j d G l 2 a X R 5 L y B B b G l n b m 1 l b n Q g d 2 l 0 a C B X Q V J B I G F u b n V h b C B w b G F u O i w 2 f S Z x d W 9 0 O y w m c X V v d D t T Z W N 0 a W 9 u M S 9 F V k V O V F Q z L 0 z D p G d n I H R p b G w g Z W d l b i 5 7 U m V w b 3 J 0 a W 5 n I H B l c m l v Z C w 3 f S Z x d W 9 0 O 1 0 s J n F 1 b 3 Q 7 Q 2 9 s d W 1 u Q 2 9 1 b n Q m c X V v d D s 6 O C w m c X V v d D t L Z X l D b 2 x 1 b W 5 O Y W 1 l c y Z x d W 9 0 O z p b X S w m c X V v d D t D b 2 x 1 b W 5 J Z G V u d G l 0 a W V z J n F 1 b 3 Q 7 O l s m c X V v d D t T Z W N 0 a W 9 u M S 9 F V k V O V F Q z L 8 O E b m R y Y W Q g d H l w L n t U e X B l I G 9 m I G V 2 Z W 5 0 L D B 9 J n F 1 b 3 Q 7 L C Z x d W 9 0 O 1 N l Y 3 R p b 2 4 x L 0 V W R U 5 U V D M v w 4 R u Z H J h Z C B 0 e X A u e 0 R h d G U g b 2 Y g Z X Z l b n Q s M X 0 m c X V v d D s s J n F 1 b 3 Q 7 U 2 V j d G l v b j E v R V Z F T l R U M y / D h G 5 k c m F k I H R 5 c C 5 7 U G V y c 2 9 u b m V s L D J 9 J n F 1 b 3 Q 7 L C Z x d W 9 0 O 1 N l Y 3 R p b 2 4 x L 0 V W R U 5 U V D M v w 4 R u Z H J h Z C B 0 e X A u e 0 1 h d G V y a W F s L D N 9 J n F 1 b 3 Q 7 L C Z x d W 9 0 O 1 N l Y 3 R p b 2 4 x L 0 V W R U 5 U V D M v w 4 R u Z H J h Z C B 0 e X A u e 1 R y Y X Z l b C w 0 f S Z x d W 9 0 O y w m c X V v d D t T Z W N 0 a W 9 u M S 9 F V k V O V F Q z L 8 O E b m R y Y W Q g d H l w L n t X Q V N Q I F J l c X V p c 2 l 0 a W 9 u L D V 9 J n F 1 b 3 Q 7 L C Z x d W 9 0 O 1 N l Y 3 R p b 2 4 x L 0 V W R U 5 U V D M v w 4 R u Z H J h Z C B 0 e X A u e 0 F j d G l 2 a X R 5 L y B B b G l n b m 1 l b n Q g d 2 l 0 a C B X Q V J B I G F u b n V h b C B w b G F u O i w 2 f S Z x d W 9 0 O y w m c X V v d D t T Z W N 0 a W 9 u M S 9 F V k V O V F Q z L 0 z D p G d n I H R p b G w g Z W d l b i 5 7 U m V w b 3 J 0 a W 5 n I H B l c m l v Z C w 3 f S Z x d W 9 0 O 1 0 s J n F 1 b 3 Q 7 U m V s Y X R p b 2 5 z a G l w S W 5 m b y Z x d W 9 0 O z p b X X 0 i I C 8 + P E V u d H J 5 I F R 5 c G U 9 I l J l Y 2 9 2 Z X J 5 V G F y Z 2 V 0 U 2 h l Z X Q i I F Z h b H V l P S J z R V Z F T l R U M y I g L z 4 8 R W 5 0 c n k g V H l w Z T 0 i U m V j b 3 Z l c n l U Y X J n Z X R D b 2 x 1 b W 4 i I F Z h b H V l P S J s M S I g L z 4 8 R W 5 0 c n k g V H l w Z T 0 i U m V j b 3 Z l c n l U Y X J n Z X R S b 3 c i I F Z h b H V l P S J s M S I g L z 4 8 R W 5 0 c n k g V H l w Z T 0 i R m l s b E V y c m 9 y Q 2 9 k Z S I g V m F s d W U 9 I n N V b m t u b 3 d u I i A v P j x F b n R y e S B U e X B l P S J G a W x s Q 2 9 1 b n Q i I F Z h b H V l P S J s M T E i I C 8 + P E V u d H J 5 I F R 5 c G U 9 I k F k Z G V k V G 9 E Y X R h T W 9 k Z W w i I F Z h b H V l P S J s M S I g L z 4 8 L 1 N 0 Y W J s Z U V u d H J p Z X M + P C 9 J d G V t P j x J d G V t P j x J d G V t T G 9 j Y X R p b 2 4 + P E l 0 Z W 1 U e X B l P k Z v c m 1 1 b G E 8 L 0 l 0 Z W 1 U e X B l P j x J d G V t U G F 0 a D 5 T Z W N 0 a W 9 u M S 9 F V k V O V F Q z L 0 s l Q z M l Q T R s b G E 8 L 0 l 0 Z W 1 Q Y X R o P j w v S X R l b U x v Y 2 F 0 a W 9 u P j x T d G F i b G V F b n R y a W V z I C 8 + P C 9 J d G V t P j x J d G V t P j x J d G V t T G 9 j Y X R p b 2 4 + P E l 0 Z W 1 U e X B l P k Z v c m 1 1 b G E 8 L 0 l 0 Z W 1 U e X B l P j x J d G V t U G F 0 a D 5 T Z W N 0 a W 9 u M S 9 F V k V O V F Q z L y V D M y U 4 N G 5 k c m F k J T I w d H l w P C 9 J d G V t U G F 0 a D 4 8 L 0 l 0 Z W 1 M b 2 N h d G l v b j 4 8 U 3 R h Y m x l R W 5 0 c m l l c y A v P j w v S X R l b T 4 8 S X R l b T 4 8 S X R l b U x v Y 2 F 0 a W 9 u P j x J d G V t V H l w Z T 5 G b 3 J t d W x h P C 9 J d G V t V H l w Z T 4 8 S X R l b V B h d G g + U 2 V j d G l v b j E v R V Z F T l R U M y 9 M J U M z J U E 0 Z 2 c l M j B 0 a W x s J T I w Z W d l b j w v S X R l b V B h d G g + P C 9 J d G V t T G 9 j Y X R p b 2 4 + P F N 0 Y W J s Z U V u d H J p Z X M g L z 4 8 L 0 l 0 Z W 0 + P E l 0 Z W 0 + P E l 0 Z W 1 M b 2 N h d G l v b j 4 8 S X R l b V R 5 c G U + R m 9 y b X V s Y T w v S X R l b V R 5 c G U + P E l 0 Z W 1 Q Y X R o P l N l Y 3 R p b 2 4 x L 0 9 w Z W 4 l M j B F d m V u d D w v S X R l b V B h d G g + P C 9 J d G V t T G 9 j Y X R p b 2 4 + P F N 0 Y W J s Z U V u d H J p Z X M + P E V u d H J 5 I F R 5 c G U 9 I k l z U H J p d m F 0 Z S I g V m F s d W U 9 I m w w I i A v P j x F b n R y e S B U e X B l P S J R d W V y e U l E I i B W Y W x 1 Z T 0 i c 2 U 1 M j F i M T h l L T d k M m M t N D I 1 Z C 0 5 N W N m L T d l Y T d k M z Q z O G E 0 Y S 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T m F t Z V V w Z G F 0 Z W R B Z n R l c k Z p b G w i I F Z h b H V l P S J s M C I g L z 4 8 R W 5 0 c n k g V H l w Z T 0 i T m F 2 a W d h d G l v b l N 0 Z X B O Y W 1 l I i B W Y W x 1 Z T 0 i c 0 5 h d m l n Z X J p b m c i I C 8 + P E V u d H J 5 I F R 5 c G U 9 I k Z p b G x l Z E N v b X B s Z X R l U m V z d W x 0 V G 9 X b 3 J r c 2 h l Z X Q i I F Z h b H V l P S J s M C I g L z 4 8 R W 5 0 c n k g V H l w Z T 0 i R m l s b F N 0 Y X R 1 c y I g V m F s d W U 9 I n N D b 2 1 w b G V 0 Z S I g L z 4 8 R W 5 0 c n k g V H l w Z T 0 i R m l s b E N v b H V t b k 5 h b W V z I i B W Y W x 1 Z T 0 i c 1 s m c X V v d D t U e X B l I G 9 m I G V 2 Z W 5 0 J n F 1 b 3 Q 7 L C Z x d W 9 0 O 0 R h d G U g b 2 Y g Z X Z l b n Q m c X V v d D s s J n F 1 b 3 Q 7 U G V y c 2 9 u b m V s J n F 1 b 3 Q 7 L C Z x d W 9 0 O 0 1 h d G V y a W F s J n F 1 b 3 Q 7 L C Z x d W 9 0 O 1 R y Y X Z l b C Z x d W 9 0 O y w m c X V v d D t X Q V N Q I F J l c X V p c 2 l 0 a W 9 u J n F 1 b 3 Q 7 L C Z x d W 9 0 O 0 F j d G l 2 a X R 5 L y B B b G l n b m 1 l b n Q g d 2 l 0 a C B X Q V J B I G F u b n V h b C B w b G F u O i Z x d W 9 0 O y w m c X V v d D t S Z X B v c n R p b m c g c G V y a W 9 k J n F 1 b 3 Q 7 X S I g L z 4 8 R W 5 0 c n k g V H l w Z T 0 i R m l s b E N v b H V t b l R 5 c G V z I i B W Y W x 1 Z T 0 i c 0 J n W U R B d 0 1 E Q U F B P S I g L z 4 8 R W 5 0 c n k g V H l w Z T 0 i R m l s b E x h c 3 R V c G R h d G V k I i B W Y W x 1 Z T 0 i Z D I w M j Y t M D U t M T N U M T A 6 M D U 6 M T U u M j A 4 N T M 2 O F o i I C 8 + P E V u d H J 5 I F R 5 c G U 9 I k Z p b G x F c n J v c k N v d W 5 0 I i B W Y W x 1 Z T 0 i b D A i I C 8 + P E V u d H J 5 I F R 5 c G U 9 I k Z p b G x F c n J v c k N v Z G U i I F Z h b H V l P S J z V W 5 r b m 9 3 b i I g L z 4 8 R W 5 0 c n k g V H l w Z T 0 i R m l s b E N v d W 5 0 I i B W Y W x 1 Z T 0 i b D M w I i A v P j x F b n R y e S B U e X B l P S J B Z G R l Z F R v R G F 0 Y U 1 v Z G V s I i B W Y W x 1 Z T 0 i b D E i I C 8 + P E V u d H J 5 I F R 5 c G U 9 I l J l b G F 0 a W 9 u c 2 h p c E l u Z m 9 D b 2 5 0 Y W l u Z X I i I F Z h b H V l P S J z e y Z x d W 9 0 O 2 N v b H V t b k N v d W 5 0 J n F 1 b 3 Q 7 O j g s J n F 1 b 3 Q 7 a 2 V 5 Q 2 9 s d W 1 u T m F t Z X M m c X V v d D s 6 W 1 0 s J n F 1 b 3 Q 7 c X V l c n l S Z W x h d G l v b n N o a X B z J n F 1 b 3 Q 7 O l t d L C Z x d W 9 0 O 2 N v b H V t b k l k Z W 5 0 a X R p Z X M m c X V v d D s 6 W y Z x d W 9 0 O 1 N l Y 3 R p b 2 4 x L 0 9 w Z W 4 g R X Z l b n Q v S 8 O k b G x h L n t U e X B l I G 9 m I G V 2 Z W 5 0 L D B 9 J n F 1 b 3 Q 7 L C Z x d W 9 0 O 1 N l Y 3 R p b 2 4 x L 0 9 w Z W 4 g R X Z l b n Q v S 8 O k b G x h L n t E Y X R l I G 9 m I G V 2 Z W 5 0 L D F 9 J n F 1 b 3 Q 7 L C Z x d W 9 0 O 1 N l Y 3 R p b 2 4 x L 0 9 w Z W 4 g R X Z l b n Q v S 8 O k b G x h L n t Q Z X J z b 2 5 u Z W w s M n 0 m c X V v d D s s J n F 1 b 3 Q 7 U 2 V j d G l v b j E v T 3 B l b i B F d m V u d C 9 L w 6 R s b G E u e 0 1 h d G V y a W F s L D N 9 J n F 1 b 3 Q 7 L C Z x d W 9 0 O 1 N l Y 3 R p b 2 4 x L 0 9 w Z W 4 g R X Z l b n Q v S 8 O k b G x h L n t U c m F 2 Z W w s N H 0 m c X V v d D s s J n F 1 b 3 Q 7 U 2 V j d G l v b j E v T 3 B l b i B F d m V u d C 9 L w 6 R s b G E u e 1 d B U 1 A g U m V x d W l z a X R p b 2 4 s N X 0 m c X V v d D s s J n F 1 b 3 Q 7 U 2 V j d G l v b j E v T 3 B l b i B F d m V u d C 9 L w 6 R s b G E u e 0 F j d G l 2 a X R 5 L y B B b G l n b m 1 l b n Q g d 2 l 0 a C B X Q V J B I G F u b n V h b C B w b G F u O i w 2 f S Z x d W 9 0 O y w m c X V v d D t T Z W N 0 a W 9 u M S 9 P c G V u I E V 2 Z W 5 0 L 0 v D p G x s Y S 5 7 U m V w b 3 J 0 a W 5 n I H B l c m l v Z C w 3 f S Z x d W 9 0 O 1 0 s J n F 1 b 3 Q 7 Q 2 9 s d W 1 u Q 2 9 1 b n Q m c X V v d D s 6 O C w m c X V v d D t L Z X l D b 2 x 1 b W 5 O Y W 1 l c y Z x d W 9 0 O z p b X S w m c X V v d D t D b 2 x 1 b W 5 J Z G V u d G l 0 a W V z J n F 1 b 3 Q 7 O l s m c X V v d D t T Z W N 0 a W 9 u M S 9 P c G V u I E V 2 Z W 5 0 L 0 v D p G x s Y S 5 7 V H l w Z S B v Z i B l d m V u d C w w f S Z x d W 9 0 O y w m c X V v d D t T Z W N 0 a W 9 u M S 9 P c G V u I E V 2 Z W 5 0 L 0 v D p G x s Y S 5 7 R G F 0 Z S B v Z i B l d m V u d C w x f S Z x d W 9 0 O y w m c X V v d D t T Z W N 0 a W 9 u M S 9 P c G V u I E V 2 Z W 5 0 L 0 v D p G x s Y S 5 7 U G V y c 2 9 u b m V s L D J 9 J n F 1 b 3 Q 7 L C Z x d W 9 0 O 1 N l Y 3 R p b 2 4 x L 0 9 w Z W 4 g R X Z l b n Q v S 8 O k b G x h L n t N Y X R l c m l h b C w z f S Z x d W 9 0 O y w m c X V v d D t T Z W N 0 a W 9 u M S 9 P c G V u I E V 2 Z W 5 0 L 0 v D p G x s Y S 5 7 V H J h d m V s L D R 9 J n F 1 b 3 Q 7 L C Z x d W 9 0 O 1 N l Y 3 R p b 2 4 x L 0 9 w Z W 4 g R X Z l b n Q v S 8 O k b G x h L n t X Q V N Q I F J l c X V p c 2 l 0 a W 9 u L D V 9 J n F 1 b 3 Q 7 L C Z x d W 9 0 O 1 N l Y 3 R p b 2 4 x L 0 9 w Z W 4 g R X Z l b n Q v S 8 O k b G x h L n t B Y 3 R p d m l 0 e S 8 g Q W x p Z 2 5 t Z W 5 0 I H d p d G g g V 0 F S Q S B h b m 5 1 Y W w g c G x h b j o s N n 0 m c X V v d D s s J n F 1 b 3 Q 7 U 2 V j d G l v b j E v T 3 B l b i B F d m V u d C 9 L w 6 R s b G E u e 1 J l c G 9 y d G l u Z y B w Z X J p b 2 Q s N 3 0 m c X V v d D t d L C Z x d W 9 0 O 1 J l b G F 0 a W 9 u c 2 h p c E l u Z m 8 m c X V v d D s 6 W 1 1 9 I i A v P j w v U 3 R h Y m x l R W 5 0 c m l l c z 4 8 L 0 l 0 Z W 0 + P E l 0 Z W 0 + P E l 0 Z W 1 M b 2 N h d G l v b j 4 8 S X R l b V R 5 c G U + R m 9 y b X V s Y T w v S X R l b V R 5 c G U + P E l 0 Z W 1 Q Y X R o P l N l Y 3 R p b 2 4 x L 0 9 w Z W 4 l M j B F d m V u d C 9 L J U M z J U E 0 b G x h P C 9 J d G V t U G F 0 a D 4 8 L 0 l 0 Z W 1 M b 2 N h d G l v b j 4 8 U 3 R h Y m x l R W 5 0 c m l l c y A v P j w v S X R l b T 4 8 S X R l b T 4 8 S X R l b U x v Y 2 F 0 a W 9 u P j x J d G V t V H l w Z T 5 G b 3 J t d W x h P C 9 J d G V t V H l w Z T 4 8 S X R l b V B h d G g + U 2 V j d G l v b j E v T 3 B l b i U y M E V 2 Z W 5 0 L 0 Z p b H R y Z X J h Z G U l M j B y Y W R l c j w v S X R l b V B h d G g + P C 9 J d G V t T G 9 j Y X R p b 2 4 + P F N 0 Y W J s Z U V u d H J p Z X M g L z 4 8 L 0 l 0 Z W 0 + P E l 0 Z W 0 + P E l 0 Z W 1 M b 2 N h d G l v b j 4 8 S X R l b V R 5 c G U + R m 9 y b X V s Y T w v S X R l b V R 5 c G U + P E l 0 Z W 1 Q Y X R o P l N l Y 3 R p b 2 4 x L 1 B l c n N v b m 5 l b F Q x L 0 w l Q z M l Q T R n Z y U y M H R p b G w l M j B l Z 2 V u M T w v S X R l b V B h d G g + P C 9 J d G V t T G 9 j Y X R p b 2 4 + P F N 0 Y W J s Z U V u d H J p Z X M g L z 4 8 L 0 l 0 Z W 0 + P E l 0 Z W 0 + P E l 0 Z W 1 M b 2 N h d G l v b j 4 8 S X R l b V R 5 c G U + R m 9 y b X V s Y T w v S X R l b V R 5 c G U + P E l 0 Z W 1 Q Y X R o P l N l Y 3 R p b 2 4 x L 1 B l c n N v b m 5 l b F Q y L 0 w l Q z M l Q T R n Z y U y M H R p b G w l M j B l Z 2 V u M T w v S X R l b V B h d G g + P C 9 J d G V t T G 9 j Y X R p b 2 4 + P F N 0 Y W J s Z U V u d H J p Z X M g L z 4 8 L 0 l 0 Z W 0 + P E l 0 Z W 0 + P E l 0 Z W 1 M b 2 N h d G l v b j 4 8 S X R l b V R 5 c G U + R m 9 y b X V s Y T w v S X R l b V R 5 c G U + P E l 0 Z W 1 Q Y X R o P l N l Y 3 R p b 2 4 x L 1 B l c n N v b m 5 l b F Q z L 0 w l Q z M l Q T R n Z y U y M H R p b G w l M j B l Z 2 V u M T w v S X R l b V B h d G g + P C 9 J d G V t T G 9 j Y X R p b 2 4 + P F N 0 Y W J s Z U V u d H J p Z X M g L z 4 8 L 0 l 0 Z W 0 + P E l 0 Z W 0 + P E l 0 Z W 1 M b 2 N h d G l v b j 4 8 S X R l b V R 5 c G U + R m 9 y b X V s Y T w v S X R l b V R 5 c G U + P E l 0 Z W 1 Q Y X R o P l N l Y 3 R p b 2 4 x L 0 9 w Z X J h d G l v b n N U M S 9 M J U M z J U E 0 Z 2 c l M j B 0 a W x s J T I w Z W d l b j E 8 L 0 l 0 Z W 1 Q Y X R o P j w v S X R l b U x v Y 2 F 0 a W 9 u P j x T d G F i b G V F b n R y a W V z I C 8 + P C 9 J d G V t P j x J d G V t P j x J d G V t T G 9 j Y X R p b 2 4 + P E l 0 Z W 1 U e X B l P k Z v c m 1 1 b G E 8 L 0 l 0 Z W 1 U e X B l P j x J d G V t U G F 0 a D 5 T Z W N 0 a W 9 u M S 9 P c G V y Y X R p b 2 5 z V D I v T C V D M y V B N G d n J T I w d G l s b C U y M G V n Z W 4 x P C 9 J d G V t U G F 0 a D 4 8 L 0 l 0 Z W 1 M b 2 N h d G l v b j 4 8 U 3 R h Y m x l R W 5 0 c m l l c y A v P j w v S X R l b T 4 8 S X R l b T 4 8 S X R l b U x v Y 2 F 0 a W 9 u P j x J d G V t V H l w Z T 5 G b 3 J t d W x h P C 9 J d G V t V H l w Z T 4 8 S X R l b V B h d G g + U 2 V j d G l v b j E v T 3 B l c m F 0 a W 9 u c 1 Q z L 0 w l Q z M l Q T R n Z y U y M H R p b G w l M j B l Z 2 V u M T w v S X R l b V B h d G g + P C 9 J d G V t T G 9 j Y X R p b 2 4 + P F N 0 Y W J s Z U V u d H J p Z X M g L z 4 8 L 0 l 0 Z W 0 + P E l 0 Z W 0 + P E l 0 Z W 1 M b 2 N h d G l v b j 4 8 S X R l b V R 5 c G U + R m 9 y b X V s Y T w v S X R l b V R 5 c G U + P E l 0 Z W 1 Q Y X R o P l N l Y 3 R p b 2 4 x L 0 9 w Z X J h d G l v b n N U M S 9 M J U M z J U E 0 Z 2 c l M j B 0 a W x s J T I w Z W d l b j I 8 L 0 l 0 Z W 1 Q Y X R o P j w v S X R l b U x v Y 2 F 0 a W 9 u P j x T d G F i b G V F b n R y a W V z I C 8 + P C 9 J d G V t P j x J d G V t P j x J d G V t T G 9 j Y X R p b 2 4 + P E l 0 Z W 1 U e X B l P k Z v c m 1 1 b G E 8 L 0 l 0 Z W 1 U e X B l P j x J d G V t U G F 0 a D 5 T Z W N 0 a W 9 u M S 9 P c G V y Y X R p b 2 5 z V D I v T C V D M y V B N G d n J T I w d G l s b C U y M G V n Z W 4 y P C 9 J d G V t U G F 0 a D 4 8 L 0 l 0 Z W 1 M b 2 N h d G l v b j 4 8 U 3 R h Y m x l R W 5 0 c m l l c y A v P j w v S X R l b T 4 8 S X R l b T 4 8 S X R l b U x v Y 2 F 0 a W 9 u P j x J d G V t V H l w Z T 5 G b 3 J t d W x h P C 9 J d G V t V H l w Z T 4 8 S X R l b V B h d G g + U 2 V j d G l v b j E v T 3 B l c m F 0 a W 9 u c 1 Q z L 0 w l Q z M l Q T R n Z y U y M H R p b G w l M j B l Z 2 V u M j w v S X R l b V B h d G g + P C 9 J d G V t T G 9 j Y X R p b 2 4 + P F N 0 Y W J s Z U V u d H J p Z X M g L z 4 8 L 0 l 0 Z W 0 + P C 9 J d G V t c z 4 8 L 0 x v Y 2 F s U G F j a 2 F n Z U 1 l d G F k Y X R h R m l s Z T 4 W A A A A U E s F B g A A A A A A A A A A A A A A A A A A A A A A A C Y B A A A B A A A A 0 I y d 3 w E V 0 R G M e g D A T 8 K X 6 w E A A A D i N D a y 6 k K n R L U y L B F D I L O d A A A A A A I A A A A A A B B m A A A A A Q A A I A A A A G e E H z g v M 2 M Y I A t 0 M 1 V 7 g 7 q c R M + U + 8 J K o H c L d E M 4 4 x Y C A A A A A A 6 A A A A A A g A A I A A A A G m X E H g K H O b a z E v c f O E J X K 4 / m N o u f Z 3 i B P 0 Q 8 3 e + m / I m U A A A A E C B 5 4 d R 5 X 8 L 1 J X j 2 T m 9 z H i 1 5 v 7 h H Q I j / N O 5 0 d N / K 7 t X i o Q Y n z 5 3 z m q 6 E u R G 6 T N r k f + I 6 Z 9 q t t 7 e h v n D s U 6 8 p W O z 7 R 2 u i B k o 5 l g D r Z O T T u l Q Q A A A A F F T D 4 j 3 x k Q Z I R F i u R 2 J + 9 9 j v q S D T j W O g P f p O 1 B x t K d 0 8 X c G R W w W 6 r S a H n 8 N 0 R f h P E n a v p u T x V 9 a P k T 3 a 0 y X A 5 c = < / D a t a M a s h u p > 
</file>

<file path=customXml/item3.xml>��< ? x m l   v e r s i o n = " 1 . 0 "   e n c o d i n g = " U T F - 1 6 " ? > < G e m i n i   x m l n s = " h t t p : / / g e m i n i / p i v o t c u s t o m i z a t i o n / S a n d b o x N o n E m p t y " > < C u s t o m C o n t e n t > < ! [ C D A T A [ 1 ] ] > < / C u s t o m C o n t e n t > < / G e m i n i > 
</file>

<file path=customXml/item4.xml>��< ? x m l   v e r s i o n = " 1 . 0 "   e n c o d i n g = " U T F - 1 6 " ? > < G e m i n i   x m l n s = " h t t p : / / g e m i n i / p i v o t c u s t o m i z a t i o n / M a n u a l C a l c M o d e " > < C u s t o m C o n t e n t > < ! [ C D A T A [ F a l s e ] ] > < / C u s t o m C o n t e n t > < / G e m i n i > 
</file>

<file path=customXml/item5.xml>��< ? x m l   v e r s i o n = " 1 . 0 "   e n c o d i n g = " U T F - 1 6 " ? > < G e m i n i   x m l n s = " h t t p : / / g e m i n i / p i v o t c u s t o m i z a t i o n / R e l a t i o n s h i p A u t o D e t e c t i o n E n a b l e d " > < C u s t o m C o n t e n t > < ! [ C D A T A [ T r u e ] ] > < / C u s t o m C o n t e n t > < / G e m i n i > 
</file>

<file path=customXml/item6.xml>��< ? x m l   v e r s i o n = " 1 . 0 "   e n c o d i n g = " U T F - 1 6 " ? > < G e m i n i   x m l n s = " h t t p : / / g e m i n i / p i v o t c u s t o m i z a t i o n / T a b l e O r d e r " > < C u s t o m C o n t e n t > < ! [ C D A T A [ O p e n   E v e n t _ 3 3 d 9 b 1 2 3 - 7 f 8 6 - 4 4 3 c - 8 a 5 7 - 7 5 6 3 3 2 9 2 9 b 0 f , T o t a l   R e q   a n d   I n   k i n d _ 4 d c 9 7 b 9 f - f 8 b 3 - 4 6 6 b - 9 7 6 9 - 2 9 9 a 0 f d 8 1 8 e c ] ] > < / C u s t o m C o n t e n t > < / G e m i n i > 
</file>

<file path=customXml/item7.xml>��< ? x m l   v e r s i o n = " 1 . 0 "   e n c o d i n g = " U T F - 1 6 " ? > < G e m i n i   x m l n s = " h t t p : / / g e m i n i / p i v o t c u s t o m i z a t i o n / L i n k e d T a b l e U p d a t e M o d e " > < C u s t o m C o n t e n t > < ! [ C D A T A [ T r u e ] ] > < / C u s t o m C o n t e n t > < / G e m i n i > 
</file>

<file path=customXml/item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 2 0 2 6 - 0 3 - 0 3 T 1 0 : 0 9 : 3 3 . 3 5 8 1 2 9 1 + 0 1 : 0 0 < / L a s t P r o c e s s e d T i m e > < / D a t a M o d e l i n g S a n d b o x . S e r i a l i z e d S a n d b o x E r r o r C a c h e > ] ] > < / C u s t o m C o n t e n t > < / G e m i n i > 
</file>

<file path=customXml/item9.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 E V E N T T 1 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 E V E N T T 1 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 M e a s u r e s \ S u m m a n   a v   T o t a l   c o s t   ( S E K ) < / K e y > < / D i a g r a m O b j e c t K e y > < D i a g r a m O b j e c t K e y > < K e y > M e a s u r e s \ S u m m a n   a v   T o t a l   c o s t   ( S E K ) \ T a g I n f o \ F o r m e l < / K e y > < / D i a g r a m O b j e c t K e y > < D i a g r a m O b j e c t K e y > < K e y > M e a s u r e s \ S u m m a n   a v   T o t a l   c o s t   ( S E K ) \ T a g I n f o \ V � r d e < / K e y > < / D i a g r a m O b j e c t K e y > < D i a g r a m O b j e c t K e y > < K e y > C o l u m n s \ T y p e   o f   e v e n t < / K e y > < / D i a g r a m O b j e c t K e y > < D i a g r a m O b j e c t K e y > < K e y > C o l u m n s \ E x t e r n a l /   I n t e r n a l < / K e y > < / D i a g r a m O b j e c t K e y > < D i a g r a m O b j e c t K e y > < K e y > C o l u m n s \ D a t e   o f   e v e n t < / K e y > < / D i a g r a m O b j e c t K e y > < D i a g r a m O b j e c t K e y > < K e y > C o l u m n s \ T o t a l   c o s t   ( S E K ) < / K e y > < / D i a g r a m O b j e c t K e y > < D i a g r a m O b j e c t K e y > < K e y > C o l u m n s \ I N   K I N D < / K e y > < / D i a g r a m O b j e c t K e y > < D i a g r a m O b j e c t K e y > < K e y > C o l u m n s \ W A S P   R e q u i s i t i o n < / K e y > < / D i a g r a m O b j e c t K e y > < D i a g r a m O b j e c t K e y > < K e y > C o l u m n s \ A c t i v i t y /   A l i g n m e n t   w i t h   W A R A   a n n u a l   p l a n : < / K e y > < / D i a g r a m O b j e c t K e y > < D i a g r a m O b j e c t K e y > < K e y > L i n k s \ & l t ; C o l u m n s \ S u m m a n   a v   T o t a l   c o s t   ( S E K ) & g t ; - & l t ; M e a s u r e s \ T o t a l   c o s t   ( S E K ) & g t ; < / K e y > < / D i a g r a m O b j e c t K e y > < D i a g r a m O b j e c t K e y > < K e y > L i n k s \ & l t ; C o l u m n s \ S u m m a n   a v   T o t a l   c o s t   ( S E K ) & g t ; - & l t ; M e a s u r e s \ T o t a l   c o s t   ( S E K ) & g t ; \ C O L U M N < / K e y > < / D i a g r a m O b j e c t K e y > < D i a g r a m O b j e c t K e y > < K e y > L i n k s \ & l t ; C o l u m n s \ S u m m a n   a v   T o t a l   c o s t   ( S E K ) & g t ; - & l t ; M e a s u r e s \ T o t a l   c o s t   ( S E K ) & g t ; \ M E A S U R E 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 M e a s u r e s \ S u m m a n   a v   T o t a l   c o s t   ( S E K ) < / K e y > < / a : K e y > < a : V a l u e   i : t y p e = " M e a s u r e G r i d N o d e V i e w S t a t e " > < C o l u m n > 3 < / C o l u m n > < L a y e d O u t > t r u e < / L a y e d O u t > < W a s U I I n v i s i b l e > t r u e < / W a s U I I n v i s i b l e > < / a : V a l u e > < / a : K e y V a l u e O f D i a g r a m O b j e c t K e y a n y T y p e z b w N T n L X > < a : K e y V a l u e O f D i a g r a m O b j e c t K e y a n y T y p e z b w N T n L X > < a : K e y > < K e y > M e a s u r e s \ S u m m a n   a v   T o t a l   c o s t   ( S E K ) \ T a g I n f o \ F o r m e l < / K e y > < / a : K e y > < a : V a l u e   i : t y p e = " M e a s u r e G r i d V i e w S t a t e I D i a g r a m T a g A d d i t i o n a l I n f o " / > < / a : K e y V a l u e O f D i a g r a m O b j e c t K e y a n y T y p e z b w N T n L X > < a : K e y V a l u e O f D i a g r a m O b j e c t K e y a n y T y p e z b w N T n L X > < a : K e y > < K e y > M e a s u r e s \ S u m m a n   a v   T o t a l   c o s t   ( S E K ) \ T a g I n f o \ V � r d e < / K e y > < / a : K e y > < a : V a l u e   i : t y p e = " M e a s u r e G r i d V i e w S t a t e I D i a g r a m T a g A d d i t i o n a l I n f o " / > < / a : K e y V a l u e O f D i a g r a m O b j e c t K e y a n y T y p e z b w N T n L X > < a : K e y V a l u e O f D i a g r a m O b j e c t K e y a n y T y p e z b w N T n L X > < a : K e y > < K e y > C o l u m n s \ T y p e   o f   e v e n t < / K e y > < / a : K e y > < a : V a l u e   i : t y p e = " M e a s u r e G r i d N o d e V i e w S t a t e " > < L a y e d O u t > t r u e < / L a y e d O u t > < / a : V a l u e > < / a : K e y V a l u e O f D i a g r a m O b j e c t K e y a n y T y p e z b w N T n L X > < a : K e y V a l u e O f D i a g r a m O b j e c t K e y a n y T y p e z b w N T n L X > < a : K e y > < K e y > C o l u m n s \ E x t e r n a l /   I n t e r n a l < / K e y > < / a : K e y > < a : V a l u e   i : t y p e = " M e a s u r e G r i d N o d e V i e w S t a t e " > < C o l u m n > 1 < / C o l u m n > < L a y e d O u t > t r u e < / L a y e d O u t > < / a : V a l u e > < / a : K e y V a l u e O f D i a g r a m O b j e c t K e y a n y T y p e z b w N T n L X > < a : K e y V a l u e O f D i a g r a m O b j e c t K e y a n y T y p e z b w N T n L X > < a : K e y > < K e y > C o l u m n s \ D a t e   o f   e v e n t < / K e y > < / a : K e y > < a : V a l u e   i : t y p e = " M e a s u r e G r i d N o d e V i e w S t a t e " > < C o l u m n > 2 < / C o l u m n > < L a y e d O u t > t r u e < / L a y e d O u t > < / a : V a l u e > < / a : K e y V a l u e O f D i a g r a m O b j e c t K e y a n y T y p e z b w N T n L X > < a : K e y V a l u e O f D i a g r a m O b j e c t K e y a n y T y p e z b w N T n L X > < a : K e y > < K e y > C o l u m n s \ T o t a l   c o s t   ( S E K ) < / K e y > < / a : K e y > < a : V a l u e   i : t y p e = " M e a s u r e G r i d N o d e V i e w S t a t e " > < C o l u m n > 3 < / C o l u m n > < L a y e d O u t > t r u e < / L a y e d O u t > < / a : V a l u e > < / a : K e y V a l u e O f D i a g r a m O b j e c t K e y a n y T y p e z b w N T n L X > < a : K e y V a l u e O f D i a g r a m O b j e c t K e y a n y T y p e z b w N T n L X > < a : K e y > < K e y > C o l u m n s \ I N   K I N D < / K e y > < / a : K e y > < a : V a l u e   i : t y p e = " M e a s u r e G r i d N o d e V i e w S t a t e " > < C o l u m n > 4 < / C o l u m n > < L a y e d O u t > t r u e < / L a y e d O u t > < / a : V a l u e > < / a : K e y V a l u e O f D i a g r a m O b j e c t K e y a n y T y p e z b w N T n L X > < a : K e y V a l u e O f D i a g r a m O b j e c t K e y a n y T y p e z b w N T n L X > < a : K e y > < K e y > C o l u m n s \ W A S P   R e q u i s i t i o n < / K e y > < / a : K e y > < a : V a l u e   i : t y p e = " M e a s u r e G r i d N o d e V i e w S t a t e " > < C o l u m n > 5 < / C o l u m n > < L a y e d O u t > t r u e < / L a y e d O u t > < / a : V a l u e > < / a : K e y V a l u e O f D i a g r a m O b j e c t K e y a n y T y p e z b w N T n L X > < a : K e y V a l u e O f D i a g r a m O b j e c t K e y a n y T y p e z b w N T n L X > < a : K e y > < K e y > C o l u m n s \ A c t i v i t y /   A l i g n m e n t   w i t h   W A R A   a n n u a l   p l a n : < / K e y > < / a : K e y > < a : V a l u e   i : t y p e = " M e a s u r e G r i d N o d e V i e w S t a t e " > < C o l u m n > 6 < / C o l u m n > < L a y e d O u t > t r u e < / L a y e d O u t > < / a : V a l u e > < / a : K e y V a l u e O f D i a g r a m O b j e c t K e y a n y T y p e z b w N T n L X > < a : K e y V a l u e O f D i a g r a m O b j e c t K e y a n y T y p e z b w N T n L X > < a : K e y > < K e y > L i n k s \ & l t ; C o l u m n s \ S u m m a n   a v   T o t a l   c o s t   ( S E K ) & g t ; - & l t ; M e a s u r e s \ T o t a l   c o s t   ( S E K ) & g t ; < / K e y > < / a : K e y > < a : V a l u e   i : t y p e = " M e a s u r e G r i d V i e w S t a t e I D i a g r a m L i n k " / > < / a : K e y V a l u e O f D i a g r a m O b j e c t K e y a n y T y p e z b w N T n L X > < a : K e y V a l u e O f D i a g r a m O b j e c t K e y a n y T y p e z b w N T n L X > < a : K e y > < K e y > L i n k s \ & l t ; C o l u m n s \ S u m m a n   a v   T o t a l   c o s t   ( S E K ) & g t ; - & l t ; M e a s u r e s \ T o t a l   c o s t   ( S E K ) & g t ; \ C O L U M N < / K e y > < / a : K e y > < a : V a l u e   i : t y p e = " M e a s u r e G r i d V i e w S t a t e I D i a g r a m L i n k E n d p o i n t " / > < / a : K e y V a l u e O f D i a g r a m O b j e c t K e y a n y T y p e z b w N T n L X > < a : K e y V a l u e O f D i a g r a m O b j e c t K e y a n y T y p e z b w N T n L X > < a : K e y > < K e y > L i n k s \ & l t ; C o l u m n s \ S u m m a n   a v   T o t a l   c o s t   ( S E K ) & g t ; - & l t ; M e a s u r e s \ T o t a l   c o s t   ( S E K ) & g t ; \ M E A S U R E < / K e y > < / a : K e y > < a : V a l u e   i : t y p e = " M e a s u r e G r i d V i e w S t a t e I D i a g r a m L i n k E n d p o i n t " / > < / a : K e y V a l u e O f D i a g r a m O b j e c t K e y a n y T y p e z b w N T n L X > < / V i e w S t a t e s > < / D i a g r a m M a n a g e r . S e r i a l i z a b l e D i a g r a m > < D i a g r a m M a n a g e r . S e r i a l i z a b l e D i a g r a m > < A d a p t e r   i : t y p e = " M e a s u r e D i a g r a m S a n d b o x A d a p t e r " > < T a b l e N a m e > P e r s o n n e l T 1   1 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 P e r s o n n e l T 1   1 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 C o l u m n s \ N a m e < / K e y > < / D i a g r a m O b j e c t K e y > < D i a g r a m O b j e c t K e y > < K e y > C o l u m n s \ C a t e g o r y < / K e y > < / D i a g r a m O b j e c t K e y > < D i a g r a m O b j e c t K e y > < K e y > C o l u m n s \ T o t a l   h o u r s < / K e y > < / D i a g r a m O b j e c t K e y > < D i a g r a m O b j e c t K e y > < K e y > C o l u m n s \ T o t a l   c o s t   i n c l .   L K P   & a m p ;   3 5 %   O H   ( S E K ) < / K e y > < / D i a g r a m O b j e c t K e y > < D i a g r a m O b j e c t K e y > < K e y > C o l u m n s \ I N   K I N D < / K e y > < / D i a g r a m O b j e c t K e y > < D i a g r a m O b j e c t K e y > < K e y > C o l u m n s \ W A S P   R e q u i s i t i o n < / K e y > < / D i a g r a m O b j e c t K e y > < D i a g r a m O b j e c t K e y > < K e y > C o l u m n s \ A c t i v i t y /   A l i g n m e n t   w i t h   W A R A   a n n u a l   p l a n : < / 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 C o l u m n s \ N a m e < / K e y > < / a : K e y > < a : V a l u e   i : t y p e = " M e a s u r e G r i d N o d e V i e w S t a t e " > < L a y e d O u t > t r u e < / L a y e d O u t > < / a : V a l u e > < / a : K e y V a l u e O f D i a g r a m O b j e c t K e y a n y T y p e z b w N T n L X > < a : K e y V a l u e O f D i a g r a m O b j e c t K e y a n y T y p e z b w N T n L X > < a : K e y > < K e y > C o l u m n s \ C a t e g o r y < / K e y > < / a : K e y > < a : V a l u e   i : t y p e = " M e a s u r e G r i d N o d e V i e w S t a t e " > < C o l u m n > 1 < / C o l u m n > < L a y e d O u t > t r u e < / L a y e d O u t > < / a : V a l u e > < / a : K e y V a l u e O f D i a g r a m O b j e c t K e y a n y T y p e z b w N T n L X > < a : K e y V a l u e O f D i a g r a m O b j e c t K e y a n y T y p e z b w N T n L X > < a : K e y > < K e y > C o l u m n s \ T o t a l   h o u r s < / K e y > < / a : K e y > < a : V a l u e   i : t y p e = " M e a s u r e G r i d N o d e V i e w S t a t e " > < C o l u m n > 2 < / C o l u m n > < L a y e d O u t > t r u e < / L a y e d O u t > < / a : V a l u e > < / a : K e y V a l u e O f D i a g r a m O b j e c t K e y a n y T y p e z b w N T n L X > < a : K e y V a l u e O f D i a g r a m O b j e c t K e y a n y T y p e z b w N T n L X > < a : K e y > < K e y > C o l u m n s \ T o t a l   c o s t   i n c l .   L K P   & a m p ;   3 5 %   O H   ( S E K ) < / K e y > < / a : K e y > < a : V a l u e   i : t y p e = " M e a s u r e G r i d N o d e V i e w S t a t e " > < C o l u m n > 3 < / C o l u m n > < L a y e d O u t > t r u e < / L a y e d O u t > < / a : V a l u e > < / a : K e y V a l u e O f D i a g r a m O b j e c t K e y a n y T y p e z b w N T n L X > < a : K e y V a l u e O f D i a g r a m O b j e c t K e y a n y T y p e z b w N T n L X > < a : K e y > < K e y > C o l u m n s \ I N   K I N D < / K e y > < / a : K e y > < a : V a l u e   i : t y p e = " M e a s u r e G r i d N o d e V i e w S t a t e " > < C o l u m n > 4 < / C o l u m n > < L a y e d O u t > t r u e < / L a y e d O u t > < / a : V a l u e > < / a : K e y V a l u e O f D i a g r a m O b j e c t K e y a n y T y p e z b w N T n L X > < a : K e y V a l u e O f D i a g r a m O b j e c t K e y a n y T y p e z b w N T n L X > < a : K e y > < K e y > C o l u m n s \ W A S P   R e q u i s i t i o n < / K e y > < / a : K e y > < a : V a l u e   i : t y p e = " M e a s u r e G r i d N o d e V i e w S t a t e " > < C o l u m n > 5 < / C o l u m n > < L a y e d O u t > t r u e < / L a y e d O u t > < / a : V a l u e > < / a : K e y V a l u e O f D i a g r a m O b j e c t K e y a n y T y p e z b w N T n L X > < a : K e y V a l u e O f D i a g r a m O b j e c t K e y a n y T y p e z b w N T n L X > < a : K e y > < K e y > C o l u m n s \ A c t i v i t y /   A l i g n m e n t   w i t h   W A R A   a n n u a l   p l a n : < / K e y > < / a : K e y > < a : V a l u e   i : t y p e = " M e a s u r e G r i d N o d e V i e w S t a t e " > < C o l u m n > 6 < / C o l u m n > < L a y e d O u t > t r u e < / L a y e d O u t > < / a : V a l u e > < / a : K e y V a l u e O f D i a g r a m O b j e c t K e y a n y T y p e z b w N T n L X > < / V i e w S t a t e s > < / D i a g r a m M a n a g e r . S e r i a l i z a b l e D i a g r a m > < D i a g r a m M a n a g e r . S e r i a l i z a b l e D i a g r a m > < A d a p t e r   i : t y p e = " M e a s u r e D i a g r a m S a n d b o x A d a p t e r " > < T a b l e N a m e > O p e n   E v e n t 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 O p e n   E v e n t 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 M e a s u r e s \ S u m m a n   a v   W A S P   R e q u i s i t i o n   2 < / K e y > < / D i a g r a m O b j e c t K e y > < D i a g r a m O b j e c t K e y > < K e y > M e a s u r e s \ S u m m a n   a v   W A S P   R e q u i s i t i o n   2 \ T a g I n f o \ F o r m e l < / K e y > < / D i a g r a m O b j e c t K e y > < D i a g r a m O b j e c t K e y > < K e y > M e a s u r e s \ S u m m a n   a v   W A S P   R e q u i s i t i o n   2 \ T a g I n f o \ V � r d e < / K e y > < / D i a g r a m O b j e c t K e y > < D i a g r a m O b j e c t K e y > < K e y > C o l u m n s \ T y p e   o f   e v e n t < / K e y > < / D i a g r a m O b j e c t K e y > < D i a g r a m O b j e c t K e y > < K e y > C o l u m n s \ D a t e   o f   e v e n t < / K e y > < / D i a g r a m O b j e c t K e y > < D i a g r a m O b j e c t K e y > < K e y > C o l u m n s \ P e r s o n n e l < / K e y > < / D i a g r a m O b j e c t K e y > < D i a g r a m O b j e c t K e y > < K e y > C o l u m n s \ M a t e r i a l < / K e y > < / D i a g r a m O b j e c t K e y > < D i a g r a m O b j e c t K e y > < K e y > C o l u m n s \ T r a v e l < / K e y > < / D i a g r a m O b j e c t K e y > < D i a g r a m O b j e c t K e y > < K e y > C o l u m n s \ W A S P   R e q u i s i t i o n < / K e y > < / D i a g r a m O b j e c t K e y > < D i a g r a m O b j e c t K e y > < K e y > C o l u m n s \ A c t i v i t y /   A l i g n m e n t   w i t h   W A R A   a n n u a l   p l a n : < / K e y > < / D i a g r a m O b j e c t K e y > < D i a g r a m O b j e c t K e y > < K e y > C o l u m n s \ R e p o r t i n g   p e r i o d < / K e y > < / D i a g r a m O b j e c t K e y > < D i a g r a m O b j e c t K e y > < K e y > L i n k s \ & l t ; C o l u m n s \ S u m m a n   a v   W A S P   R e q u i s i t i o n   2 & g t ; - & l t ; M e a s u r e s \ W A S P   R e q u i s i t i o n & g t ; < / K e y > < / D i a g r a m O b j e c t K e y > < D i a g r a m O b j e c t K e y > < K e y > L i n k s \ & l t ; C o l u m n s \ S u m m a n   a v   W A S P   R e q u i s i t i o n   2 & g t ; - & l t ; M e a s u r e s \ W A S P   R e q u i s i t i o n & g t ; \ C O L U M N < / K e y > < / D i a g r a m O b j e c t K e y > < D i a g r a m O b j e c t K e y > < K e y > L i n k s \ & l t ; C o l u m n s \ S u m m a n   a v   W A S P   R e q u i s i t i o n   2 & g t ; - & l t ; M e a s u r e s \ W A S P   R e q u i s i t i o n & g t ; \ M E A S U R E 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 M e a s u r e s \ S u m m a n   a v   W A S P   R e q u i s i t i o n   2 < / K e y > < / a : K e y > < a : V a l u e   i : t y p e = " M e a s u r e G r i d N o d e V i e w S t a t e " > < C o l u m n > 5 < / C o l u m n > < L a y e d O u t > t r u e < / L a y e d O u t > < W a s U I I n v i s i b l e > t r u e < / W a s U I I n v i s i b l e > < / a : V a l u e > < / a : K e y V a l u e O f D i a g r a m O b j e c t K e y a n y T y p e z b w N T n L X > < a : K e y V a l u e O f D i a g r a m O b j e c t K e y a n y T y p e z b w N T n L X > < a : K e y > < K e y > M e a s u r e s \ S u m m a n   a v   W A S P   R e q u i s i t i o n   2 \ T a g I n f o \ F o r m e l < / K e y > < / a : K e y > < a : V a l u e   i : t y p e = " M e a s u r e G r i d V i e w S t a t e I D i a g r a m T a g A d d i t i o n a l I n f o " / > < / a : K e y V a l u e O f D i a g r a m O b j e c t K e y a n y T y p e z b w N T n L X > < a : K e y V a l u e O f D i a g r a m O b j e c t K e y a n y T y p e z b w N T n L X > < a : K e y > < K e y > M e a s u r e s \ S u m m a n   a v   W A S P   R e q u i s i t i o n   2 \ T a g I n f o \ V � r d e < / K e y > < / a : K e y > < a : V a l u e   i : t y p e = " M e a s u r e G r i d V i e w S t a t e I D i a g r a m T a g A d d i t i o n a l I n f o " / > < / a : K e y V a l u e O f D i a g r a m O b j e c t K e y a n y T y p e z b w N T n L X > < a : K e y V a l u e O f D i a g r a m O b j e c t K e y a n y T y p e z b w N T n L X > < a : K e y > < K e y > C o l u m n s \ T y p e   o f   e v e n t < / K e y > < / a : K e y > < a : V a l u e   i : t y p e = " M e a s u r e G r i d N o d e V i e w S t a t e " > < L a y e d O u t > t r u e < / L a y e d O u t > < / a : V a l u e > < / a : K e y V a l u e O f D i a g r a m O b j e c t K e y a n y T y p e z b w N T n L X > < a : K e y V a l u e O f D i a g r a m O b j e c t K e y a n y T y p e z b w N T n L X > < a : K e y > < K e y > C o l u m n s \ D a t e   o f   e v e n t < / K e y > < / a : K e y > < a : V a l u e   i : t y p e = " M e a s u r e G r i d N o d e V i e w S t a t e " > < C o l u m n > 1 < / C o l u m n > < L a y e d O u t > t r u e < / L a y e d O u t > < / a : V a l u e > < / a : K e y V a l u e O f D i a g r a m O b j e c t K e y a n y T y p e z b w N T n L X > < a : K e y V a l u e O f D i a g r a m O b j e c t K e y a n y T y p e z b w N T n L X > < a : K e y > < K e y > C o l u m n s \ P e r s o n n e l < / K e y > < / a : K e y > < a : V a l u e   i : t y p e = " M e a s u r e G r i d N o d e V i e w S t a t e " > < C o l u m n > 2 < / C o l u m n > < L a y e d O u t > t r u e < / L a y e d O u t > < / a : V a l u e > < / a : K e y V a l u e O f D i a g r a m O b j e c t K e y a n y T y p e z b w N T n L X > < a : K e y V a l u e O f D i a g r a m O b j e c t K e y a n y T y p e z b w N T n L X > < a : K e y > < K e y > C o l u m n s \ M a t e r i a l < / K e y > < / a : K e y > < a : V a l u e   i : t y p e = " M e a s u r e G r i d N o d e V i e w S t a t e " > < C o l u m n > 3 < / C o l u m n > < L a y e d O u t > t r u e < / L a y e d O u t > < / a : V a l u e > < / a : K e y V a l u e O f D i a g r a m O b j e c t K e y a n y T y p e z b w N T n L X > < a : K e y V a l u e O f D i a g r a m O b j e c t K e y a n y T y p e z b w N T n L X > < a : K e y > < K e y > C o l u m n s \ T r a v e l < / K e y > < / a : K e y > < a : V a l u e   i : t y p e = " M e a s u r e G r i d N o d e V i e w S t a t e " > < C o l u m n > 4 < / C o l u m n > < L a y e d O u t > t r u e < / L a y e d O u t > < / a : V a l u e > < / a : K e y V a l u e O f D i a g r a m O b j e c t K e y a n y T y p e z b w N T n L X > < a : K e y V a l u e O f D i a g r a m O b j e c t K e y a n y T y p e z b w N T n L X > < a : K e y > < K e y > C o l u m n s \ W A S P   R e q u i s i t i o n < / K e y > < / a : K e y > < a : V a l u e   i : t y p e = " M e a s u r e G r i d N o d e V i e w S t a t e " > < C o l u m n > 5 < / C o l u m n > < L a y e d O u t > t r u e < / L a y e d O u t > < / a : V a l u e > < / a : K e y V a l u e O f D i a g r a m O b j e c t K e y a n y T y p e z b w N T n L X > < a : K e y V a l u e O f D i a g r a m O b j e c t K e y a n y T y p e z b w N T n L X > < a : K e y > < K e y > C o l u m n s \ A c t i v i t y /   A l i g n m e n t   w i t h   W A R A   a n n u a l   p l a n : < / K e y > < / a : K e y > < a : V a l u e   i : t y p e = " M e a s u r e G r i d N o d e V i e w S t a t e " > < C o l u m n > 6 < / C o l u m n > < L a y e d O u t > t r u e < / L a y e d O u t > < / a : V a l u e > < / a : K e y V a l u e O f D i a g r a m O b j e c t K e y a n y T y p e z b w N T n L X > < a : K e y V a l u e O f D i a g r a m O b j e c t K e y a n y T y p e z b w N T n L X > < a : K e y > < K e y > C o l u m n s \ R e p o r t i n g   p e r i o d < / K e y > < / a : K e y > < a : V a l u e   i : t y p e = " M e a s u r e G r i d N o d e V i e w S t a t e " > < C o l u m n > 7 < / C o l u m n > < L a y e d O u t > t r u e < / L a y e d O u t > < / a : V a l u e > < / a : K e y V a l u e O f D i a g r a m O b j e c t K e y a n y T y p e z b w N T n L X > < a : K e y V a l u e O f D i a g r a m O b j e c t K e y a n y T y p e z b w N T n L X > < a : K e y > < K e y > L i n k s \ & l t ; C o l u m n s \ S u m m a n   a v   W A S P   R e q u i s i t i o n   2 & g t ; - & l t ; M e a s u r e s \ W A S P   R e q u i s i t i o n & g t ; < / K e y > < / a : K e y > < a : V a l u e   i : t y p e = " M e a s u r e G r i d V i e w S t a t e I D i a g r a m L i n k " / > < / a : K e y V a l u e O f D i a g r a m O b j e c t K e y a n y T y p e z b w N T n L X > < a : K e y V a l u e O f D i a g r a m O b j e c t K e y a n y T y p e z b w N T n L X > < a : K e y > < K e y > L i n k s \ & l t ; C o l u m n s \ S u m m a n   a v   W A S P   R e q u i s i t i o n   2 & g t ; - & l t ; M e a s u r e s \ W A S P   R e q u i s i t i o n & g t ; \ C O L U M N < / K e y > < / a : K e y > < a : V a l u e   i : t y p e = " M e a s u r e G r i d V i e w S t a t e I D i a g r a m L i n k E n d p o i n t " / > < / a : K e y V a l u e O f D i a g r a m O b j e c t K e y a n y T y p e z b w N T n L X > < a : K e y V a l u e O f D i a g r a m O b j e c t K e y a n y T y p e z b w N T n L X > < a : K e y > < K e y > L i n k s \ & l t ; C o l u m n s \ S u m m a n   a v   W A S P   R e q u i s i t i o n   2 & g t ; - & l t ; M e a s u r e s \ W A S P   R e q u i s i t i o n & g t ; \ M E A S U R E < / K e y > < / a : K e y > < a : V a l u e   i : t y p e = " M e a s u r e G r i d V i e w S t a t e I D i a g r a m L i n k E n d p o i n t " / > < / 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 T a g s \ T a b l e s \ & l t ; T a b l e s \ O p e n   E v e n t & g t ; < / K e y > < / D i a g r a m O b j e c t K e y > < D i a g r a m O b j e c t K e y > < K e y > D y n a m i c   T a g s \ T a b l e s \ & l t ; T a b l e s \ T o t a l   R e q   a n d   I n   k i n d & g t ; < / K e y > < / D i a g r a m O b j e c t K e y > < D i a g r a m O b j e c t K e y > < K e y > T a b l e s \ O p e n   E v e n t < / K e y > < / D i a g r a m O b j e c t K e y > < D i a g r a m O b j e c t K e y > < K e y > T a b l e s \ O p e n   E v e n t \ C o l u m n s \ T y p e   o f   e v e n t < / K e y > < / D i a g r a m O b j e c t K e y > < D i a g r a m O b j e c t K e y > < K e y > T a b l e s \ O p e n   E v e n t \ C o l u m n s \ D a t e   o f   e v e n t < / K e y > < / D i a g r a m O b j e c t K e y > < D i a g r a m O b j e c t K e y > < K e y > T a b l e s \ O p e n   E v e n t \ C o l u m n s \ P e r s o n n e l < / K e y > < / D i a g r a m O b j e c t K e y > < D i a g r a m O b j e c t K e y > < K e y > T a b l e s \ O p e n   E v e n t \ C o l u m n s \ M a t e r i a l < / K e y > < / D i a g r a m O b j e c t K e y > < D i a g r a m O b j e c t K e y > < K e y > T a b l e s \ O p e n   E v e n t \ C o l u m n s \ T r a v e l < / K e y > < / D i a g r a m O b j e c t K e y > < D i a g r a m O b j e c t K e y > < K e y > T a b l e s \ O p e n   E v e n t \ C o l u m n s \ W A S P   R e q u i s i t i o n < / K e y > < / D i a g r a m O b j e c t K e y > < D i a g r a m O b j e c t K e y > < K e y > T a b l e s \ O p e n   E v e n t \ C o l u m n s \ A c t i v i t y /   A l i g n m e n t   w i t h   W A R A   a n n u a l   p l a n : < / K e y > < / D i a g r a m O b j e c t K e y > < D i a g r a m O b j e c t K e y > < K e y > T a b l e s \ O p e n   E v e n t \ C o l u m n s \ R e p o r t i n g   p e r i o d < / K e y > < / D i a g r a m O b j e c t K e y > < D i a g r a m O b j e c t K e y > < K e y > T a b l e s \ O p e n   E v e n t \ M e a s u r e s \ S u m m a n   a v   W A S P   R e q u i s i t i o n   2 < / K e y > < / D i a g r a m O b j e c t K e y > < D i a g r a m O b j e c t K e y > < K e y > T a b l e s \ O p e n   E v e n t \ S u m m a n   a v   W A S P   R e q u i s i t i o n   2 \ A d d i t i o n a l   I n f o \ I m p l i c i t   m � t t < / K e y > < / D i a g r a m O b j e c t K e y > < D i a g r a m O b j e c t K e y > < K e y > T a b l e s \ T o t a l   R e q   a n d   I n   k i n d < / K e y > < / D i a g r a m O b j e c t K e y > < D i a g r a m O b j e c t K e y > < K e y > T a b l e s \ T o t a l   R e q   a n d   I n   k i n d \ C o l u m n s \ N a m e < / K e y > < / D i a g r a m O b j e c t K e y > < D i a g r a m O b j e c t K e y > < K e y > T a b l e s \ T o t a l   R e q   a n d   I n   k i n d \ C o l u m n s \ C a t e g o r y < / K e y > < / D i a g r a m O b j e c t K e y > < D i a g r a m O b j e c t K e y > < K e y > T a b l e s \ T o t a l   R e q   a n d   I n   k i n d \ C o l u m n s \ T o t a l   h o u r s < / K e y > < / D i a g r a m O b j e c t K e y > < D i a g r a m O b j e c t K e y > < K e y > T a b l e s \ T o t a l   R e q   a n d   I n   k i n d \ C o l u m n s \ T o t a l   c o s t   i n c l .   L K P   & a m p ;   3 5 %   O H   ( S E K ) < / K e y > < / D i a g r a m O b j e c t K e y > < D i a g r a m O b j e c t K e y > < K e y > T a b l e s \ T o t a l   R e q   a n d   I n   k i n d \ C o l u m n s \ I N   K I N D < / K e y > < / D i a g r a m O b j e c t K e y > < D i a g r a m O b j e c t K e y > < K e y > T a b l e s \ T o t a l   R e q   a n d   I n   k i n d \ C o l u m n s \ W A S P   R e q u i s i t i o n < / K e y > < / D i a g r a m O b j e c t K e y > < D i a g r a m O b j e c t K e y > < K e y > T a b l e s \ T o t a l   R e q   a n d   I n   k i n d \ C o l u m n s \ A c t i v i t y /   A l i g n m e n t   w i t h   W A R A   a n n u a l   p l a n : < / K e y > < / D i a g r a m O b j e c t K e y > < D i a g r a m O b j e c t K e y > < K e y > T a b l e s \ T o t a l   R e q   a n d   I n   k i n d \ C o l u m n s \ R e p o r t i n g   p e r i o d < / K e y > < / D i a g r a m O b j e c t K e y > < D i a g r a m O b j e c t K e y > < K e y > T a b l e s \ T o t a l   R e q   a n d   I n   k i n d \ C o l u m n s \ U t i l i z a t i o n   r a t e   i n   W A S P   % < / K e y > < / D i a g r a m O b j e c t K e y > < D i a g r a m O b j e c t K e y > < K e y > T a b l e s \ T o t a l   R e q   a n d   I n   k i n d \ C o l u m n s \ T o t a l   c o s t   i n   W A S P < / K e y > < / D i a g r a m O b j e c t K e y > < D i a g r a m O b j e c t K e y > < K e y > T a b l e s \ T o t a l   R e q   a n d   I n   k i n d \ C o l u m n s \ M a t e r i a l < / K e y > < / D i a g r a m O b j e c t K e y > < D i a g r a m O b j e c t K e y > < K e y > T a b l e s \ T o t a l   R e q   a n d   I n   k i n d \ C o l u m n s \ T r a v e l < / K e y > < / D i a g r a m O b j e c t K e y > < D i a g r a m O b j e c t K e y > < K e y > T a b l e s \ T o t a l   R e q   a n d   I n   k i n d \ M e a s u r e s \ %   I n   K i n d < / K e y > < / D i a g r a m O b j e c t K e y > < D i a g r a m O b j e c t K e y > < K e y > T a b l e s \ T o t a l   R e q   a n d   I n   k i n d \ M e a s u r e s \ S u m m a n   a v   W A S P   R e q u i s i t i o n < / K e y > < / D i a g r a m O b j e c t K e y > < D i a g r a m O b j e c t K e y > < K e y > T a b l e s \ T o t a l   R e q   a n d   I n   k i n d \ S u m m a n   a v   W A S P   R e q u i s i t i o n \ A d d i t i o n a l   I n f o \ I m p l i c i t   m � t t < / K e y > < / D i a g r a m O b j e c t K e y > < D i a g r a m O b j e c t K e y > < K e y > T a b l e s \ T o t a l   R e q   a n d   I n   k i n d \ M e a s u r e s \ S u m m a n   a v   I N   K I N D < / K e y > < / D i a g r a m O b j e c t K e y > < D i a g r a m O b j e c t K e y > < K e y > T a b l e s \ T o t a l   R e q   a n d   I n   k i n d \ S u m m a n   a v   I N   K I N D \ A d d i t i o n a l   I n f o \ I m p l i c i t   m � t t < / K e y > < / D i a g r a m O b j e c t K e y > < D i a g r a m O b j e c t K e y > < K e y > T a b l e s \ T o t a l   R e q   a n d   I n   k i n d \ M e a s u r e s \ S u m m a n   a v   T o t a l   c o s t   i n   W A S P < / K e y > < / D i a g r a m O b j e c t K e y > < D i a g r a m O b j e c t K e y > < K e y > T a b l e s \ T o t a l   R e q   a n d   I n   k i n d \ S u m m a n   a v   T o t a l   c o s t   i n   W A S P \ A d d i t i o n a l   I n f o \ I m p l i c i t   m � t t < / K e y > < / D i a g r a m O b j e c t K e y > < / A l l K e y s > < S e l e c t e d K e y s > < D i a g r a m O b j e c t K e y > < K e y > T a b l e s \ O p e n   E v e n t 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 T a g s \ T a b l e s \ & l t ; T a b l e s \ O p e n   E v e n t & g t ; < / K e y > < / a : K e y > < a : V a l u e   i : t y p e = " D i a g r a m D i s p l a y T a g V i e w S t a t e " > < I s N o t F i l t e r e d O u t > t r u e < / I s N o t F i l t e r e d O u t > < / a : V a l u e > < / a : K e y V a l u e O f D i a g r a m O b j e c t K e y a n y T y p e z b w N T n L X > < a : K e y V a l u e O f D i a g r a m O b j e c t K e y a n y T y p e z b w N T n L X > < a : K e y > < K e y > D y n a m i c   T a g s \ T a b l e s \ & l t ; T a b l e s \ T o t a l   R e q   a n d   I n   k i n d & g t ; < / K e y > < / a : K e y > < a : V a l u e   i : t y p e = " D i a g r a m D i s p l a y T a g V i e w S t a t e " > < I s N o t F i l t e r e d O u t > t r u e < / I s N o t F i l t e r e d O u t > < / a : V a l u e > < / a : K e y V a l u e O f D i a g r a m O b j e c t K e y a n y T y p e z b w N T n L X > < a : K e y V a l u e O f D i a g r a m O b j e c t K e y a n y T y p e z b w N T n L X > < a : K e y > < K e y > T a b l e s \ O p e n   E v e n t < / K e y > < / a : K e y > < a : V a l u e   i : t y p e = " D i a g r a m D i s p l a y N o d e V i e w S t a t e " > < H e i g h t > 3 8 2 < / H e i g h t > < I s E x p a n d e d > t r u e < / I s E x p a n d e d > < L a y e d O u t > t r u e < / L a y e d O u t > < W i d t h > 3 0 6 < / W i d t h > < / a : V a l u e > < / a : K e y V a l u e O f D i a g r a m O b j e c t K e y a n y T y p e z b w N T n L X > < a : K e y V a l u e O f D i a g r a m O b j e c t K e y a n y T y p e z b w N T n L X > < a : K e y > < K e y > T a b l e s \ O p e n   E v e n t \ C o l u m n s \ T y p e   o f   e v e n t < / K e y > < / a : K e y > < a : V a l u e   i : t y p e = " D i a g r a m D i s p l a y N o d e V i e w S t a t e " > < H e i g h t > 1 5 0 < / H e i g h t > < I s E x p a n d e d > t r u e < / I s E x p a n d e d > < W i d t h > 2 0 0 < / W i d t h > < / a : V a l u e > < / a : K e y V a l u e O f D i a g r a m O b j e c t K e y a n y T y p e z b w N T n L X > < a : K e y V a l u e O f D i a g r a m O b j e c t K e y a n y T y p e z b w N T n L X > < a : K e y > < K e y > T a b l e s \ O p e n   E v e n t \ C o l u m n s \ D a t e   o f   e v e n t < / K e y > < / a : K e y > < a : V a l u e   i : t y p e = " D i a g r a m D i s p l a y N o d e V i e w S t a t e " > < H e i g h t > 1 5 0 < / H e i g h t > < I s E x p a n d e d > t r u e < / I s E x p a n d e d > < W i d t h > 2 0 0 < / W i d t h > < / a : V a l u e > < / a : K e y V a l u e O f D i a g r a m O b j e c t K e y a n y T y p e z b w N T n L X > < a : K e y V a l u e O f D i a g r a m O b j e c t K e y a n y T y p e z b w N T n L X > < a : K e y > < K e y > T a b l e s \ O p e n   E v e n t \ C o l u m n s \ P e r s o n n e l < / K e y > < / a : K e y > < a : V a l u e   i : t y p e = " D i a g r a m D i s p l a y N o d e V i e w S t a t e " > < H e i g h t > 1 5 0 < / H e i g h t > < I s E x p a n d e d > t r u e < / I s E x p a n d e d > < W i d t h > 2 0 0 < / W i d t h > < / a : V a l u e > < / a : K e y V a l u e O f D i a g r a m O b j e c t K e y a n y T y p e z b w N T n L X > < a : K e y V a l u e O f D i a g r a m O b j e c t K e y a n y T y p e z b w N T n L X > < a : K e y > < K e y > T a b l e s \ O p e n   E v e n t \ C o l u m n s \ M a t e r i a l < / K e y > < / a : K e y > < a : V a l u e   i : t y p e = " D i a g r a m D i s p l a y N o d e V i e w S t a t e " > < H e i g h t > 1 5 0 < / H e i g h t > < I s E x p a n d e d > t r u e < / I s E x p a n d e d > < W i d t h > 2 0 0 < / W i d t h > < / a : V a l u e > < / a : K e y V a l u e O f D i a g r a m O b j e c t K e y a n y T y p e z b w N T n L X > < a : K e y V a l u e O f D i a g r a m O b j e c t K e y a n y T y p e z b w N T n L X > < a : K e y > < K e y > T a b l e s \ O p e n   E v e n t \ C o l u m n s \ T r a v e l < / K e y > < / a : K e y > < a : V a l u e   i : t y p e = " D i a g r a m D i s p l a y N o d e V i e w S t a t e " > < H e i g h t > 1 5 0 < / H e i g h t > < I s E x p a n d e d > t r u e < / I s E x p a n d e d > < W i d t h > 2 0 0 < / W i d t h > < / a : V a l u e > < / a : K e y V a l u e O f D i a g r a m O b j e c t K e y a n y T y p e z b w N T n L X > < a : K e y V a l u e O f D i a g r a m O b j e c t K e y a n y T y p e z b w N T n L X > < a : K e y > < K e y > T a b l e s \ O p e n   E v e n t \ C o l u m n s \ W A S P   R e q u i s i t i o n < / K e y > < / a : K e y > < a : V a l u e   i : t y p e = " D i a g r a m D i s p l a y N o d e V i e w S t a t e " > < H e i g h t > 1 5 0 < / H e i g h t > < I s E x p a n d e d > t r u e < / I s E x p a n d e d > < W i d t h > 2 0 0 < / W i d t h > < / a : V a l u e > < / a : K e y V a l u e O f D i a g r a m O b j e c t K e y a n y T y p e z b w N T n L X > < a : K e y V a l u e O f D i a g r a m O b j e c t K e y a n y T y p e z b w N T n L X > < a : K e y > < K e y > T a b l e s \ O p e n   E v e n t \ C o l u m n s \ A c t i v i t y /   A l i g n m e n t   w i t h   W A R A   a n n u a l   p l a n : < / K e y > < / a : K e y > < a : V a l u e   i : t y p e = " D i a g r a m D i s p l a y N o d e V i e w S t a t e " > < H e i g h t > 1 5 0 < / H e i g h t > < I s E x p a n d e d > t r u e < / I s E x p a n d e d > < W i d t h > 2 0 0 < / W i d t h > < / a : V a l u e > < / a : K e y V a l u e O f D i a g r a m O b j e c t K e y a n y T y p e z b w N T n L X > < a : K e y V a l u e O f D i a g r a m O b j e c t K e y a n y T y p e z b w N T n L X > < a : K e y > < K e y > T a b l e s \ O p e n   E v e n t \ C o l u m n s \ R e p o r t i n g   p e r i o d < / K e y > < / a : K e y > < a : V a l u e   i : t y p e = " D i a g r a m D i s p l a y N o d e V i e w S t a t e " > < H e i g h t > 1 5 0 < / H e i g h t > < I s E x p a n d e d > t r u e < / I s E x p a n d e d > < W i d t h > 2 0 0 < / W i d t h > < / a : V a l u e > < / a : K e y V a l u e O f D i a g r a m O b j e c t K e y a n y T y p e z b w N T n L X > < a : K e y V a l u e O f D i a g r a m O b j e c t K e y a n y T y p e z b w N T n L X > < a : K e y > < K e y > T a b l e s \ O p e n   E v e n t \ M e a s u r e s \ S u m m a n   a v   W A S P   R e q u i s i t i o n   2 < / K e y > < / a : K e y > < a : V a l u e   i : t y p e = " D i a g r a m D i s p l a y N o d e V i e w S t a t e " > < H e i g h t > 1 5 0 < / H e i g h t > < I s E x p a n d e d > t r u e < / I s E x p a n d e d > < W i d t h > 2 0 0 < / W i d t h > < / a : V a l u e > < / a : K e y V a l u e O f D i a g r a m O b j e c t K e y a n y T y p e z b w N T n L X > < a : K e y V a l u e O f D i a g r a m O b j e c t K e y a n y T y p e z b w N T n L X > < a : K e y > < K e y > T a b l e s \ O p e n   E v e n t \ S u m m a n   a v   W A S P   R e q u i s i t i o n   2 \ A d d i t i o n a l   I n f o \ I m p l i c i t   m � t t < / K e y > < / a : K e y > < a : V a l u e   i : t y p e = " D i a g r a m D i s p l a y V i e w S t a t e I D i a g r a m T a g A d d i t i o n a l I n f o " / > < / a : K e y V a l u e O f D i a g r a m O b j e c t K e y a n y T y p e z b w N T n L X > < a : K e y V a l u e O f D i a g r a m O b j e c t K e y a n y T y p e z b w N T n L X > < a : K e y > < K e y > T a b l e s \ T o t a l   R e q   a n d   I n   k i n d < / K e y > < / a : K e y > < a : V a l u e   i : t y p e = " D i a g r a m D i s p l a y N o d e V i e w S t a t e " > < H e i g h t > 3 8 9 < / H e i g h t > < I s E x p a n d e d > t r u e < / I s E x p a n d e d > < L a y e d O u t > t r u e < / L a y e d O u t > < L e f t > 3 4 6 < / L e f t > < T a b I n d e x > 1 < / T a b I n d e x > < W i d t h > 4 0 4 < / W i d t h > < / a : V a l u e > < / a : K e y V a l u e O f D i a g r a m O b j e c t K e y a n y T y p e z b w N T n L X > < a : K e y V a l u e O f D i a g r a m O b j e c t K e y a n y T y p e z b w N T n L X > < a : K e y > < K e y > T a b l e s \ T o t a l   R e q   a n d   I n   k i n d \ C o l u m n s \ N a m e < / K e y > < / a : K e y > < a : V a l u e   i : t y p e = " D i a g r a m D i s p l a y N o d e V i e w S t a t e " > < H e i g h t > 1 5 0 < / H e i g h t > < I s E x p a n d e d > t r u e < / I s E x p a n d e d > < W i d t h > 2 0 0 < / W i d t h > < / a : V a l u e > < / a : K e y V a l u e O f D i a g r a m O b j e c t K e y a n y T y p e z b w N T n L X > < a : K e y V a l u e O f D i a g r a m O b j e c t K e y a n y T y p e z b w N T n L X > < a : K e y > < K e y > T a b l e s \ T o t a l   R e q   a n d   I n   k i n d \ C o l u m n s \ C a t e g o r y < / K e y > < / a : K e y > < a : V a l u e   i : t y p e = " D i a g r a m D i s p l a y N o d e V i e w S t a t e " > < H e i g h t > 1 5 0 < / H e i g h t > < I s E x p a n d e d > t r u e < / I s E x p a n d e d > < W i d t h > 2 0 0 < / W i d t h > < / a : V a l u e > < / a : K e y V a l u e O f D i a g r a m O b j e c t K e y a n y T y p e z b w N T n L X > < a : K e y V a l u e O f D i a g r a m O b j e c t K e y a n y T y p e z b w N T n L X > < a : K e y > < K e y > T a b l e s \ T o t a l   R e q   a n d   I n   k i n d \ C o l u m n s \ T o t a l   h o u r s < / K e y > < / a : K e y > < a : V a l u e   i : t y p e = " D i a g r a m D i s p l a y N o d e V i e w S t a t e " > < H e i g h t > 1 5 0 < / H e i g h t > < I s E x p a n d e d > t r u e < / I s E x p a n d e d > < W i d t h > 2 0 0 < / W i d t h > < / a : V a l u e > < / a : K e y V a l u e O f D i a g r a m O b j e c t K e y a n y T y p e z b w N T n L X > < a : K e y V a l u e O f D i a g r a m O b j e c t K e y a n y T y p e z b w N T n L X > < a : K e y > < K e y > T a b l e s \ T o t a l   R e q   a n d   I n   k i n d \ C o l u m n s \ T o t a l   c o s t   i n c l .   L K P   & a m p ;   3 5 %   O H   ( S E K ) < / K e y > < / a : K e y > < a : V a l u e   i : t y p e = " D i a g r a m D i s p l a y N o d e V i e w S t a t e " > < H e i g h t > 1 5 0 < / H e i g h t > < I s E x p a n d e d > t r u e < / I s E x p a n d e d > < W i d t h > 2 0 0 < / W i d t h > < / a : V a l u e > < / a : K e y V a l u e O f D i a g r a m O b j e c t K e y a n y T y p e z b w N T n L X > < a : K e y V a l u e O f D i a g r a m O b j e c t K e y a n y T y p e z b w N T n L X > < a : K e y > < K e y > T a b l e s \ T o t a l   R e q   a n d   I n   k i n d \ C o l u m n s \ I N   K I N D < / K e y > < / a : K e y > < a : V a l u e   i : t y p e = " D i a g r a m D i s p l a y N o d e V i e w S t a t e " > < H e i g h t > 1 5 0 < / H e i g h t > < I s E x p a n d e d > t r u e < / I s E x p a n d e d > < W i d t h > 2 0 0 < / W i d t h > < / a : V a l u e > < / a : K e y V a l u e O f D i a g r a m O b j e c t K e y a n y T y p e z b w N T n L X > < a : K e y V a l u e O f D i a g r a m O b j e c t K e y a n y T y p e z b w N T n L X > < a : K e y > < K e y > T a b l e s \ T o t a l   R e q   a n d   I n   k i n d \ C o l u m n s \ W A S P   R e q u i s i t i o n < / K e y > < / a : K e y > < a : V a l u e   i : t y p e = " D i a g r a m D i s p l a y N o d e V i e w S t a t e " > < H e i g h t > 1 5 0 < / H e i g h t > < I s E x p a n d e d > t r u e < / I s E x p a n d e d > < W i d t h > 2 0 0 < / W i d t h > < / a : V a l u e > < / a : K e y V a l u e O f D i a g r a m O b j e c t K e y a n y T y p e z b w N T n L X > < a : K e y V a l u e O f D i a g r a m O b j e c t K e y a n y T y p e z b w N T n L X > < a : K e y > < K e y > T a b l e s \ T o t a l   R e q   a n d   I n   k i n d \ C o l u m n s \ A c t i v i t y /   A l i g n m e n t   w i t h   W A R A   a n n u a l   p l a n : < / K e y > < / a : K e y > < a : V a l u e   i : t y p e = " D i a g r a m D i s p l a y N o d e V i e w S t a t e " > < H e i g h t > 1 5 0 < / H e i g h t > < I s E x p a n d e d > t r u e < / I s E x p a n d e d > < W i d t h > 2 0 0 < / W i d t h > < / a : V a l u e > < / a : K e y V a l u e O f D i a g r a m O b j e c t K e y a n y T y p e z b w N T n L X > < a : K e y V a l u e O f D i a g r a m O b j e c t K e y a n y T y p e z b w N T n L X > < a : K e y > < K e y > T a b l e s \ T o t a l   R e q   a n d   I n   k i n d \ C o l u m n s \ R e p o r t i n g   p e r i o d < / K e y > < / a : K e y > < a : V a l u e   i : t y p e = " D i a g r a m D i s p l a y N o d e V i e w S t a t e " > < H e i g h t > 1 5 0 < / H e i g h t > < I s E x p a n d e d > t r u e < / I s E x p a n d e d > < W i d t h > 2 0 0 < / W i d t h > < / a : V a l u e > < / a : K e y V a l u e O f D i a g r a m O b j e c t K e y a n y T y p e z b w N T n L X > < a : K e y V a l u e O f D i a g r a m O b j e c t K e y a n y T y p e z b w N T n L X > < a : K e y > < K e y > T a b l e s \ T o t a l   R e q   a n d   I n   k i n d \ C o l u m n s \ U t i l i z a t i o n   r a t e   i n   W A S P   % < / K e y > < / a : K e y > < a : V a l u e   i : t y p e = " D i a g r a m D i s p l a y N o d e V i e w S t a t e " > < H e i g h t > 1 5 0 < / H e i g h t > < I s E x p a n d e d > t r u e < / I s E x p a n d e d > < W i d t h > 2 0 0 < / W i d t h > < / a : V a l u e > < / a : K e y V a l u e O f D i a g r a m O b j e c t K e y a n y T y p e z b w N T n L X > < a : K e y V a l u e O f D i a g r a m O b j e c t K e y a n y T y p e z b w N T n L X > < a : K e y > < K e y > T a b l e s \ T o t a l   R e q   a n d   I n   k i n d \ C o l u m n s \ T o t a l   c o s t   i n   W A S P < / K e y > < / a : K e y > < a : V a l u e   i : t y p e = " D i a g r a m D i s p l a y N o d e V i e w S t a t e " > < H e i g h t > 1 5 0 < / H e i g h t > < I s E x p a n d e d > t r u e < / I s E x p a n d e d > < W i d t h > 2 0 0 < / W i d t h > < / a : V a l u e > < / a : K e y V a l u e O f D i a g r a m O b j e c t K e y a n y T y p e z b w N T n L X > < a : K e y V a l u e O f D i a g r a m O b j e c t K e y a n y T y p e z b w N T n L X > < a : K e y > < K e y > T a b l e s \ T o t a l   R e q   a n d   I n   k i n d \ C o l u m n s \ M a t e r i a l < / K e y > < / a : K e y > < a : V a l u e   i : t y p e = " D i a g r a m D i s p l a y N o d e V i e w S t a t e " > < H e i g h t > 1 5 0 < / H e i g h t > < I s E x p a n d e d > t r u e < / I s E x p a n d e d > < W i d t h > 2 0 0 < / W i d t h > < / a : V a l u e > < / a : K e y V a l u e O f D i a g r a m O b j e c t K e y a n y T y p e z b w N T n L X > < a : K e y V a l u e O f D i a g r a m O b j e c t K e y a n y T y p e z b w N T n L X > < a : K e y > < K e y > T a b l e s \ T o t a l   R e q   a n d   I n   k i n d \ C o l u m n s \ T r a v e l < / K e y > < / a : K e y > < a : V a l u e   i : t y p e = " D i a g r a m D i s p l a y N o d e V i e w S t a t e " > < H e i g h t > 1 5 0 < / H e i g h t > < I s E x p a n d e d > t r u e < / I s E x p a n d e d > < W i d t h > 2 0 0 < / W i d t h > < / a : V a l u e > < / a : K e y V a l u e O f D i a g r a m O b j e c t K e y a n y T y p e z b w N T n L X > < a : K e y V a l u e O f D i a g r a m O b j e c t K e y a n y T y p e z b w N T n L X > < a : K e y > < K e y > T a b l e s \ T o t a l   R e q   a n d   I n   k i n d \ M e a s u r e s \ %   I n   K i n d < / K e y > < / a : K e y > < a : V a l u e   i : t y p e = " D i a g r a m D i s p l a y N o d e V i e w S t a t e " > < H e i g h t > 1 5 0 < / H e i g h t > < I s E x p a n d e d > t r u e < / I s E x p a n d e d > < W i d t h > 2 0 0 < / W i d t h > < / a : V a l u e > < / a : K e y V a l u e O f D i a g r a m O b j e c t K e y a n y T y p e z b w N T n L X > < a : K e y V a l u e O f D i a g r a m O b j e c t K e y a n y T y p e z b w N T n L X > < a : K e y > < K e y > T a b l e s \ T o t a l   R e q   a n d   I n   k i n d \ M e a s u r e s \ S u m m a n   a v   W A S P   R e q u i s i t i o n < / K e y > < / a : K e y > < a : V a l u e   i : t y p e = " D i a g r a m D i s p l a y N o d e V i e w S t a t e " > < H e i g h t > 1 5 0 < / H e i g h t > < I s E x p a n d e d > t r u e < / I s E x p a n d e d > < W i d t h > 2 0 0 < / W i d t h > < / a : V a l u e > < / a : K e y V a l u e O f D i a g r a m O b j e c t K e y a n y T y p e z b w N T n L X > < a : K e y V a l u e O f D i a g r a m O b j e c t K e y a n y T y p e z b w N T n L X > < a : K e y > < K e y > T a b l e s \ T o t a l   R e q   a n d   I n   k i n d \ S u m m a n   a v   W A S P   R e q u i s i t i o n \ A d d i t i o n a l   I n f o \ I m p l i c i t   m � t t < / K e y > < / a : K e y > < a : V a l u e   i : t y p e = " D i a g r a m D i s p l a y V i e w S t a t e I D i a g r a m T a g A d d i t i o n a l I n f o " / > < / a : K e y V a l u e O f D i a g r a m O b j e c t K e y a n y T y p e z b w N T n L X > < a : K e y V a l u e O f D i a g r a m O b j e c t K e y a n y T y p e z b w N T n L X > < a : K e y > < K e y > T a b l e s \ T o t a l   R e q   a n d   I n   k i n d \ M e a s u r e s \ S u m m a n   a v   I N   K I N D < / K e y > < / a : K e y > < a : V a l u e   i : t y p e = " D i a g r a m D i s p l a y N o d e V i e w S t a t e " > < H e i g h t > 1 5 0 < / H e i g h t > < I s E x p a n d e d > t r u e < / I s E x p a n d e d > < W i d t h > 2 0 0 < / W i d t h > < / a : V a l u e > < / a : K e y V a l u e O f D i a g r a m O b j e c t K e y a n y T y p e z b w N T n L X > < a : K e y V a l u e O f D i a g r a m O b j e c t K e y a n y T y p e z b w N T n L X > < a : K e y > < K e y > T a b l e s \ T o t a l   R e q   a n d   I n   k i n d \ S u m m a n   a v   I N   K I N D \ A d d i t i o n a l   I n f o \ I m p l i c i t   m � t t < / K e y > < / a : K e y > < a : V a l u e   i : t y p e = " D i a g r a m D i s p l a y V i e w S t a t e I D i a g r a m T a g A d d i t i o n a l I n f o " / > < / a : K e y V a l u e O f D i a g r a m O b j e c t K e y a n y T y p e z b w N T n L X > < a : K e y V a l u e O f D i a g r a m O b j e c t K e y a n y T y p e z b w N T n L X > < a : K e y > < K e y > T a b l e s \ T o t a l   R e q   a n d   I n   k i n d \ M e a s u r e s \ S u m m a n   a v   T o t a l   c o s t   i n   W A S P < / K e y > < / a : K e y > < a : V a l u e   i : t y p e = " D i a g r a m D i s p l a y N o d e V i e w S t a t e " > < H e i g h t > 1 5 0 < / H e i g h t > < I s E x p a n d e d > t r u e < / I s E x p a n d e d > < W i d t h > 2 0 0 < / W i d t h > < / a : V a l u e > < / a : K e y V a l u e O f D i a g r a m O b j e c t K e y a n y T y p e z b w N T n L X > < a : K e y V a l u e O f D i a g r a m O b j e c t K e y a n y T y p e z b w N T n L X > < a : K e y > < K e y > T a b l e s \ T o t a l   R e q   a n d   I n   k i n d \ S u m m a n   a v   T o t a l   c o s t   i n   W A S P \ A d d i t i o n a l   I n f o \ I m p l i c i t   m � t t < / K e y > < / a : K e y > < a : V a l u e   i : t y p e = " D i a g r a m D i s p l a y V i e w S t a t e I D i a g r a m T a g A d d i t i o n a l I n f o " / > < / a : K e y V a l u e O f D i a g r a m O b j e c t K e y a n y T y p e z b w N T n L X > < / V i e w S t a t e s > < / D i a g r a m M a n a g e r . S e r i a l i z a b l e D i a g r a m > < / A r r a y O f D i a g r a m M a n a g e r . S e r i a l i z a b l e D i a g r a m > ] ] > < / C u s t o m C o n t e n t > < / G e m i n i > 
</file>

<file path=customXml/itemProps1.xml><?xml version="1.0" encoding="utf-8"?>
<ds:datastoreItem xmlns:ds="http://schemas.openxmlformats.org/officeDocument/2006/customXml" ds:itemID="{F92E2EC4-2976-4FCB-AEE3-3F286845B066}">
  <ds:schemaRefs/>
</ds:datastoreItem>
</file>

<file path=customXml/itemProps10.xml><?xml version="1.0" encoding="utf-8"?>
<ds:datastoreItem xmlns:ds="http://schemas.openxmlformats.org/officeDocument/2006/customXml" ds:itemID="{1DE4EE42-92B0-43DD-B37F-ED8845C019C9}">
  <ds:schemaRefs/>
</ds:datastoreItem>
</file>

<file path=customXml/itemProps11.xml><?xml version="1.0" encoding="utf-8"?>
<ds:datastoreItem xmlns:ds="http://schemas.openxmlformats.org/officeDocument/2006/customXml" ds:itemID="{6D103708-1215-4B5C-A71C-CA67CFCE3352}">
  <ds:schemaRefs/>
</ds:datastoreItem>
</file>

<file path=customXml/itemProps12.xml><?xml version="1.0" encoding="utf-8"?>
<ds:datastoreItem xmlns:ds="http://schemas.openxmlformats.org/officeDocument/2006/customXml" ds:itemID="{7E866502-3F24-4B16-A923-5E3281FF7EF3}">
  <ds:schemaRefs/>
</ds:datastoreItem>
</file>

<file path=customXml/itemProps13.xml><?xml version="1.0" encoding="utf-8"?>
<ds:datastoreItem xmlns:ds="http://schemas.openxmlformats.org/officeDocument/2006/customXml" ds:itemID="{3FE35AB3-1333-420C-B50D-356823293505}">
  <ds:schemaRefs/>
</ds:datastoreItem>
</file>

<file path=customXml/itemProps14.xml><?xml version="1.0" encoding="utf-8"?>
<ds:datastoreItem xmlns:ds="http://schemas.openxmlformats.org/officeDocument/2006/customXml" ds:itemID="{898E7E40-6E09-4A2C-B7FC-B5DBFEB3D25D}">
  <ds:schemaRefs/>
</ds:datastoreItem>
</file>

<file path=customXml/itemProps15.xml><?xml version="1.0" encoding="utf-8"?>
<ds:datastoreItem xmlns:ds="http://schemas.openxmlformats.org/officeDocument/2006/customXml" ds:itemID="{34708E63-E824-418E-8777-AE479511E2AF}">
  <ds:schemaRefs/>
</ds:datastoreItem>
</file>

<file path=customXml/itemProps16.xml><?xml version="1.0" encoding="utf-8"?>
<ds:datastoreItem xmlns:ds="http://schemas.openxmlformats.org/officeDocument/2006/customXml" ds:itemID="{4AB1EC6E-0C6A-46A8-9D3A-732CE286DA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602241-0f62-4611-b64c-b625928651ae"/>
    <ds:schemaRef ds:uri="61ce3982-0338-4f45-acc5-4a08734546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7.xml><?xml version="1.0" encoding="utf-8"?>
<ds:datastoreItem xmlns:ds="http://schemas.openxmlformats.org/officeDocument/2006/customXml" ds:itemID="{A629E9B4-B02D-41BD-999A-636FE7548F25}">
  <ds:schemaRefs/>
</ds:datastoreItem>
</file>

<file path=customXml/itemProps18.xml><?xml version="1.0" encoding="utf-8"?>
<ds:datastoreItem xmlns:ds="http://schemas.openxmlformats.org/officeDocument/2006/customXml" ds:itemID="{079B08C5-B358-497D-AEFA-A55A72973173}">
  <ds:schemaRefs/>
</ds:datastoreItem>
</file>

<file path=customXml/itemProps19.xml><?xml version="1.0" encoding="utf-8"?>
<ds:datastoreItem xmlns:ds="http://schemas.openxmlformats.org/officeDocument/2006/customXml" ds:itemID="{3D1E909B-F79E-4C70-84A7-FB2EAF4739DB}">
  <ds:schemaRefs/>
</ds:datastoreItem>
</file>

<file path=customXml/itemProps2.xml><?xml version="1.0" encoding="utf-8"?>
<ds:datastoreItem xmlns:ds="http://schemas.openxmlformats.org/officeDocument/2006/customXml" ds:itemID="{F6449FB0-B76F-438C-B833-2C79B9972562}">
  <ds:schemaRefs/>
</ds:datastoreItem>
</file>

<file path=customXml/itemProps20.xml><?xml version="1.0" encoding="utf-8"?>
<ds:datastoreItem xmlns:ds="http://schemas.openxmlformats.org/officeDocument/2006/customXml" ds:itemID="{465260CE-61A6-47D4-AADF-1E66B4F9651F}">
  <ds:schemaRefs/>
</ds:datastoreItem>
</file>

<file path=customXml/itemProps21.xml><?xml version="1.0" encoding="utf-8"?>
<ds:datastoreItem xmlns:ds="http://schemas.openxmlformats.org/officeDocument/2006/customXml" ds:itemID="{1F92D4C8-3422-4995-8154-B36DFDA1F57D}">
  <ds:schemaRefs/>
</ds:datastoreItem>
</file>

<file path=customXml/itemProps22.xml><?xml version="1.0" encoding="utf-8"?>
<ds:datastoreItem xmlns:ds="http://schemas.openxmlformats.org/officeDocument/2006/customXml" ds:itemID="{E3CE3829-1599-4D6F-91FB-744DEED137EE}">
  <ds:schemaRefs>
    <ds:schemaRef ds:uri="http://schemas.microsoft.com/sharepoint/v3/contenttype/forms"/>
  </ds:schemaRefs>
</ds:datastoreItem>
</file>

<file path=customXml/itemProps23.xml><?xml version="1.0" encoding="utf-8"?>
<ds:datastoreItem xmlns:ds="http://schemas.openxmlformats.org/officeDocument/2006/customXml" ds:itemID="{89178414-99EB-4F80-BE27-C0D722ABF8CC}">
  <ds:schemaRefs/>
</ds:datastoreItem>
</file>

<file path=customXml/itemProps24.xml><?xml version="1.0" encoding="utf-8"?>
<ds:datastoreItem xmlns:ds="http://schemas.openxmlformats.org/officeDocument/2006/customXml" ds:itemID="{37B3A8B6-E402-4F8A-A3F1-BEA1EC0EF0B2}">
  <ds:schemaRefs/>
</ds:datastoreItem>
</file>

<file path=customXml/itemProps25.xml><?xml version="1.0" encoding="utf-8"?>
<ds:datastoreItem xmlns:ds="http://schemas.openxmlformats.org/officeDocument/2006/customXml" ds:itemID="{F0BD49AE-96DF-4BD7-B785-9B07D957217F}">
  <ds:schemaRefs/>
</ds:datastoreItem>
</file>

<file path=customXml/itemProps26.xml><?xml version="1.0" encoding="utf-8"?>
<ds:datastoreItem xmlns:ds="http://schemas.openxmlformats.org/officeDocument/2006/customXml" ds:itemID="{2A30AB58-B382-4DA2-B9FD-F96D3A3EB029}">
  <ds:schemaRefs>
    <ds:schemaRef ds:uri="http://schemas.microsoft.com/office/2006/metadata/properties"/>
    <ds:schemaRef ds:uri="http://schemas.microsoft.com/office/infopath/2007/PartnerControls"/>
    <ds:schemaRef ds:uri="04602241-0f62-4611-b64c-b625928651ae"/>
    <ds:schemaRef ds:uri="61ce3982-0338-4f45-acc5-4a0873454627"/>
  </ds:schemaRefs>
</ds:datastoreItem>
</file>

<file path=customXml/itemProps27.xml><?xml version="1.0" encoding="utf-8"?>
<ds:datastoreItem xmlns:ds="http://schemas.openxmlformats.org/officeDocument/2006/customXml" ds:itemID="{D6A48A06-98F9-487B-AB72-021A5AB7834D}">
  <ds:schemaRefs/>
</ds:datastoreItem>
</file>

<file path=customXml/itemProps28.xml><?xml version="1.0" encoding="utf-8"?>
<ds:datastoreItem xmlns:ds="http://schemas.openxmlformats.org/officeDocument/2006/customXml" ds:itemID="{4C658CF9-C3AD-4DD1-B275-66BB990467C3}">
  <ds:schemaRefs/>
</ds:datastoreItem>
</file>

<file path=customXml/itemProps29.xml><?xml version="1.0" encoding="utf-8"?>
<ds:datastoreItem xmlns:ds="http://schemas.openxmlformats.org/officeDocument/2006/customXml" ds:itemID="{8364C883-BF91-4B7F-BF85-5CEBE6E37E08}">
  <ds:schemaRefs>
    <ds:schemaRef ds:uri="http://schemas.microsoft.com/DataMashup"/>
  </ds:schemaRefs>
</ds:datastoreItem>
</file>

<file path=customXml/itemProps3.xml><?xml version="1.0" encoding="utf-8"?>
<ds:datastoreItem xmlns:ds="http://schemas.openxmlformats.org/officeDocument/2006/customXml" ds:itemID="{A6CB2DEE-D38E-47D7-A047-A17FA8749558}">
  <ds:schemaRefs/>
</ds:datastoreItem>
</file>

<file path=customXml/itemProps4.xml><?xml version="1.0" encoding="utf-8"?>
<ds:datastoreItem xmlns:ds="http://schemas.openxmlformats.org/officeDocument/2006/customXml" ds:itemID="{888F4646-E258-4D0E-87E4-C1617C20E79D}">
  <ds:schemaRefs/>
</ds:datastoreItem>
</file>

<file path=customXml/itemProps5.xml><?xml version="1.0" encoding="utf-8"?>
<ds:datastoreItem xmlns:ds="http://schemas.openxmlformats.org/officeDocument/2006/customXml" ds:itemID="{E60441EC-9493-4D7B-AC85-FB8119744966}">
  <ds:schemaRefs/>
</ds:datastoreItem>
</file>

<file path=customXml/itemProps6.xml><?xml version="1.0" encoding="utf-8"?>
<ds:datastoreItem xmlns:ds="http://schemas.openxmlformats.org/officeDocument/2006/customXml" ds:itemID="{D06A81C5-8DC5-49B9-850C-EF8C3CDAC9C1}">
  <ds:schemaRefs/>
</ds:datastoreItem>
</file>

<file path=customXml/itemProps7.xml><?xml version="1.0" encoding="utf-8"?>
<ds:datastoreItem xmlns:ds="http://schemas.openxmlformats.org/officeDocument/2006/customXml" ds:itemID="{D86DAF14-B9E6-4BBD-A95E-D72E35BB61B0}">
  <ds:schemaRefs/>
</ds:datastoreItem>
</file>

<file path=customXml/itemProps8.xml><?xml version="1.0" encoding="utf-8"?>
<ds:datastoreItem xmlns:ds="http://schemas.openxmlformats.org/officeDocument/2006/customXml" ds:itemID="{A82DF5DD-CD73-4493-B14B-85DC5814BF93}">
  <ds:schemaRefs/>
</ds:datastoreItem>
</file>

<file path=customXml/itemProps9.xml><?xml version="1.0" encoding="utf-8"?>
<ds:datastoreItem xmlns:ds="http://schemas.openxmlformats.org/officeDocument/2006/customXml" ds:itemID="{F98B850A-58CE-41E5-8C71-BF52D996E4D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2</vt:i4>
      </vt:variant>
    </vt:vector>
  </HeadingPairs>
  <TitlesOfParts>
    <vt:vector size="10" baseType="lpstr">
      <vt:lpstr>Total Req. &amp; In kind</vt:lpstr>
      <vt:lpstr>Tertial 1</vt:lpstr>
      <vt:lpstr>Tertial 2</vt:lpstr>
      <vt:lpstr>Tertial 3</vt:lpstr>
      <vt:lpstr>Requisition form T1</vt:lpstr>
      <vt:lpstr>Requisition form T2</vt:lpstr>
      <vt:lpstr>Requisition form T3</vt:lpstr>
      <vt:lpstr>DATA (DÖLJ)</vt:lpstr>
      <vt:lpstr>ManagementCoordination</vt:lpstr>
      <vt:lpstr>ResearchInfrastructure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Madeleine Forsman</dc:creator>
  <cp:keywords/>
  <dc:description/>
  <cp:lastModifiedBy>Madeleine Forsman</cp:lastModifiedBy>
  <cp:revision/>
  <dcterms:created xsi:type="dcterms:W3CDTF">2026-01-14T14:45:51Z</dcterms:created>
  <dcterms:modified xsi:type="dcterms:W3CDTF">2026-05-21T08:39:22Z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0x0101009A737071B229F54F8DA7CC68F2B5156F</vt:lpwstr>
  </property>
  <property fmtid="{D5CDD505-2E9C-101B-9397-08002B2CF9AE}" pid="3" name="MediaServiceImageTags">
    <vt:lpwstr/>
  </property>
</Properties>
</file>